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65" tabRatio="871" activeTab="0"/>
  </bookViews>
  <sheets>
    <sheet name="東部給水施設" sheetId="1" r:id="rId1"/>
    <sheet name="東部専用水道施設" sheetId="2" r:id="rId2"/>
    <sheet name="東部専用水道施設水質検査" sheetId="3" r:id="rId3"/>
    <sheet name="東部汚水処理施設" sheetId="4" r:id="rId4"/>
    <sheet name="東部消防施設" sheetId="5" r:id="rId5"/>
    <sheet name="中部給水施設" sheetId="6" r:id="rId6"/>
    <sheet name="中部汚水処理施設" sheetId="7" r:id="rId7"/>
    <sheet name="中部消防施設" sheetId="8" r:id="rId8"/>
    <sheet name="西部給水施設" sheetId="9" r:id="rId9"/>
    <sheet name="西部汚水処理施設" sheetId="10" r:id="rId10"/>
    <sheet name="西部消防施設" sheetId="11" r:id="rId11"/>
    <sheet name="Sheet2" sheetId="12" r:id="rId12"/>
    <sheet name="Sheet3" sheetId="13" r:id="rId13"/>
  </sheets>
  <definedNames>
    <definedName name="_xlnm.Print_Area" localSheetId="8">'西部給水施設'!$A$1:$H$48</definedName>
    <definedName name="_xlnm.Print_Area" localSheetId="10">'西部消防施設'!$A$1:$H$34</definedName>
    <definedName name="_xlnm.Print_Area" localSheetId="5">'中部給水施設'!$A$1:$H$75</definedName>
    <definedName name="_xlnm.Print_Area" localSheetId="7">'中部消防施設'!$A$1:$H$61</definedName>
    <definedName name="_xlnm.Print_Area" localSheetId="3">'東部汚水処理施設'!$A$1:$H$27</definedName>
    <definedName name="_xlnm.Print_Area" localSheetId="0">'東部給水施設'!$A$1:$H$52</definedName>
    <definedName name="_xlnm.Print_Area" localSheetId="4">'東部消防施設'!$A$1:$H$44</definedName>
    <definedName name="_xlnm.Print_Area" localSheetId="1">'東部専用水道施設'!$A$1:$H$6</definedName>
    <definedName name="_xlnm.Print_Area" localSheetId="2">'東部専用水道施設水質検査'!$A$1:$H$6</definedName>
  </definedNames>
  <calcPr fullCalcOnLoad="1"/>
</workbook>
</file>

<file path=xl/sharedStrings.xml><?xml version="1.0" encoding="utf-8"?>
<sst xmlns="http://schemas.openxmlformats.org/spreadsheetml/2006/main" count="1325" uniqueCount="486">
  <si>
    <t>団地名</t>
  </si>
  <si>
    <t>戸数</t>
  </si>
  <si>
    <t>構造</t>
  </si>
  <si>
    <t>階数</t>
  </si>
  <si>
    <t>所在地</t>
  </si>
  <si>
    <t>建設年度</t>
  </si>
  <si>
    <t>上小嵐</t>
  </si>
  <si>
    <t>計</t>
  </si>
  <si>
    <t>RC</t>
  </si>
  <si>
    <t>RC</t>
  </si>
  <si>
    <t>4,5</t>
  </si>
  <si>
    <t>熱海市緑が丘町8-11</t>
  </si>
  <si>
    <t>熱海市小嵐町8-11</t>
  </si>
  <si>
    <t>S57</t>
  </si>
  <si>
    <t>六軒町</t>
  </si>
  <si>
    <t>沼津市原593-1</t>
  </si>
  <si>
    <t>（熱海地区）</t>
  </si>
  <si>
    <t>（沼津A地区）</t>
  </si>
  <si>
    <t>沼津</t>
  </si>
  <si>
    <t>原町中</t>
  </si>
  <si>
    <t>南小林</t>
  </si>
  <si>
    <t>片浜</t>
  </si>
  <si>
    <t>今沢</t>
  </si>
  <si>
    <t>沼津市原町中3-4</t>
  </si>
  <si>
    <t>3,4</t>
  </si>
  <si>
    <t>沼津市大岡3288-1</t>
  </si>
  <si>
    <t>沼津市今沢13-1</t>
  </si>
  <si>
    <t>徳倉</t>
  </si>
  <si>
    <t>光ヶ丘</t>
  </si>
  <si>
    <t>三島南</t>
  </si>
  <si>
    <t>壱町田やまがみ</t>
  </si>
  <si>
    <t>三島北上</t>
  </si>
  <si>
    <t>函南</t>
  </si>
  <si>
    <t>駿東郡清水町中徳倉8</t>
  </si>
  <si>
    <t>三島市鶴喰24-2</t>
  </si>
  <si>
    <t>RC</t>
  </si>
  <si>
    <t>三島市徳倉1016-3</t>
  </si>
  <si>
    <t>田方郡函南町大土肥184-2</t>
  </si>
  <si>
    <t>小山</t>
  </si>
  <si>
    <t>小山第2</t>
  </si>
  <si>
    <t>東山</t>
  </si>
  <si>
    <t>RC</t>
  </si>
  <si>
    <t>駿東郡小山町生土59-5</t>
  </si>
  <si>
    <t>駿東郡小山町生土149-10</t>
  </si>
  <si>
    <t>御殿場市東山880-2</t>
  </si>
  <si>
    <t>富士</t>
  </si>
  <si>
    <t>吉原</t>
  </si>
  <si>
    <t>岩本山</t>
  </si>
  <si>
    <t>自由ヶ丘</t>
  </si>
  <si>
    <t>高山</t>
  </si>
  <si>
    <t>富士市広見東本町30-1外</t>
  </si>
  <si>
    <t>富士市岩本581</t>
  </si>
  <si>
    <t>富士市五貫島704-1</t>
  </si>
  <si>
    <t>富士市大渕356-93</t>
  </si>
  <si>
    <t>富士見台</t>
  </si>
  <si>
    <t>江尾</t>
  </si>
  <si>
    <t>久沢</t>
  </si>
  <si>
    <t>富士宮北</t>
  </si>
  <si>
    <t>富士市富士見台4丁目1</t>
  </si>
  <si>
    <t>富士市江尾217-1</t>
  </si>
  <si>
    <t>富士市久沢2丁目13番1号</t>
  </si>
  <si>
    <t>富士宮市外神2199-1</t>
  </si>
  <si>
    <t>RC</t>
  </si>
  <si>
    <t>H9～H10</t>
  </si>
  <si>
    <t>S58</t>
  </si>
  <si>
    <t>RC</t>
  </si>
  <si>
    <t>S59</t>
  </si>
  <si>
    <t>RC</t>
  </si>
  <si>
    <t>3,4</t>
  </si>
  <si>
    <t>H5～H6</t>
  </si>
  <si>
    <t>RC</t>
  </si>
  <si>
    <t>S62</t>
  </si>
  <si>
    <t>S44～S46</t>
  </si>
  <si>
    <t>3～6</t>
  </si>
  <si>
    <t>H１～H3</t>
  </si>
  <si>
    <t>RC,PC</t>
  </si>
  <si>
    <t>S57</t>
  </si>
  <si>
    <t>S59～S61</t>
  </si>
  <si>
    <t>RC</t>
  </si>
  <si>
    <t>3,4</t>
  </si>
  <si>
    <t>H7～H8</t>
  </si>
  <si>
    <t>5,6</t>
  </si>
  <si>
    <t>H4</t>
  </si>
  <si>
    <t>RC,PC</t>
  </si>
  <si>
    <t>S48</t>
  </si>
  <si>
    <t>S56</t>
  </si>
  <si>
    <t>3,4</t>
  </si>
  <si>
    <t>S63、H1</t>
  </si>
  <si>
    <t>S62～H1</t>
  </si>
  <si>
    <t>3,6</t>
  </si>
  <si>
    <t>H5～H6</t>
  </si>
  <si>
    <t>RC,PC</t>
  </si>
  <si>
    <t>S50～S52</t>
  </si>
  <si>
    <t>S52</t>
  </si>
  <si>
    <t>4,5</t>
  </si>
  <si>
    <t>S54～S56</t>
  </si>
  <si>
    <t>3,4</t>
  </si>
  <si>
    <t>H3～H7</t>
  </si>
  <si>
    <t>H8,H10</t>
  </si>
  <si>
    <t>RC</t>
  </si>
  <si>
    <t>3,6,7</t>
  </si>
  <si>
    <t>H5～H10</t>
  </si>
  <si>
    <t>千本</t>
  </si>
  <si>
    <t>沼津市西間門574-9</t>
  </si>
  <si>
    <t>（静岡A地区）</t>
  </si>
  <si>
    <t>興津</t>
  </si>
  <si>
    <t>押切西</t>
  </si>
  <si>
    <t>宮下</t>
  </si>
  <si>
    <t>清水南</t>
  </si>
  <si>
    <t>船原</t>
  </si>
  <si>
    <t>吉川</t>
  </si>
  <si>
    <t>駒越</t>
  </si>
  <si>
    <t>静岡</t>
  </si>
  <si>
    <t>S53、S54</t>
  </si>
  <si>
    <t>S52</t>
  </si>
  <si>
    <t>S58</t>
  </si>
  <si>
    <t>2～6</t>
  </si>
  <si>
    <t>H5</t>
  </si>
  <si>
    <t>H6</t>
  </si>
  <si>
    <t>RC,PC</t>
  </si>
  <si>
    <t>3～5</t>
  </si>
  <si>
    <t>S49</t>
  </si>
  <si>
    <t>S50</t>
  </si>
  <si>
    <t>十二双</t>
  </si>
  <si>
    <t>柳</t>
  </si>
  <si>
    <t>柳新田</t>
  </si>
  <si>
    <t>沓谷</t>
  </si>
  <si>
    <t>南沼上</t>
  </si>
  <si>
    <t>平和</t>
  </si>
  <si>
    <t>安倍口</t>
  </si>
  <si>
    <t>大岩</t>
  </si>
  <si>
    <t>H7</t>
  </si>
  <si>
    <t>（静岡B地区）</t>
  </si>
  <si>
    <t>S56,S57</t>
  </si>
  <si>
    <t>4,6</t>
  </si>
  <si>
    <t>H1、H4</t>
  </si>
  <si>
    <t>H11</t>
  </si>
  <si>
    <t>S46～S53</t>
  </si>
  <si>
    <t>東部</t>
  </si>
  <si>
    <t>伝馬町新田</t>
  </si>
  <si>
    <t>有明</t>
  </si>
  <si>
    <t>富士見</t>
  </si>
  <si>
    <t>富士白</t>
  </si>
  <si>
    <t>向敷地</t>
  </si>
  <si>
    <t>登呂</t>
  </si>
  <si>
    <t>（静岡C地区）</t>
  </si>
  <si>
    <t>RC</t>
  </si>
  <si>
    <t>4,5</t>
  </si>
  <si>
    <t>5,7,8</t>
  </si>
  <si>
    <t>S43,H10,H12</t>
  </si>
  <si>
    <t>S54</t>
  </si>
  <si>
    <t>S57,S58</t>
  </si>
  <si>
    <t>4,6</t>
  </si>
  <si>
    <t>S38,H3</t>
  </si>
  <si>
    <t>H4</t>
  </si>
  <si>
    <t>S52</t>
  </si>
  <si>
    <t>（静岡D地区）</t>
  </si>
  <si>
    <t>上土</t>
  </si>
  <si>
    <t>古瀬名</t>
  </si>
  <si>
    <t>麻機北</t>
  </si>
  <si>
    <t>3,4</t>
  </si>
  <si>
    <t>S41～S43</t>
  </si>
  <si>
    <t>島田</t>
  </si>
  <si>
    <t>田尻</t>
  </si>
  <si>
    <t>小川竪小路</t>
  </si>
  <si>
    <t>大村新田</t>
  </si>
  <si>
    <t>やよい</t>
  </si>
  <si>
    <t>RC,PC</t>
  </si>
  <si>
    <t>焼津市西小川5丁目6-1</t>
  </si>
  <si>
    <t>S60～S62</t>
  </si>
  <si>
    <t>焼津市大村新田11-2外</t>
  </si>
  <si>
    <t>H9,H10</t>
  </si>
  <si>
    <t>S52,S55</t>
  </si>
  <si>
    <t>藤岡</t>
  </si>
  <si>
    <t>平島</t>
  </si>
  <si>
    <t>瀬古</t>
  </si>
  <si>
    <t>駿河台</t>
  </si>
  <si>
    <t>駿河台西</t>
  </si>
  <si>
    <t>青洲</t>
  </si>
  <si>
    <t>小石川</t>
  </si>
  <si>
    <t>藤枝市藤岡3丁目1-1外</t>
  </si>
  <si>
    <t>H4,H5</t>
  </si>
  <si>
    <t>PC</t>
  </si>
  <si>
    <t>藤枝市平島665-1</t>
  </si>
  <si>
    <t>S52,S53</t>
  </si>
  <si>
    <t>藤枝市駿河台1丁目3</t>
  </si>
  <si>
    <t>S63、H1</t>
  </si>
  <si>
    <t>H1～H3</t>
  </si>
  <si>
    <t>藤枝市小石川町3丁目4-15外</t>
  </si>
  <si>
    <t>H6,H7</t>
  </si>
  <si>
    <t>六合</t>
  </si>
  <si>
    <t>島田南</t>
  </si>
  <si>
    <t>島田旭</t>
  </si>
  <si>
    <t>吉田</t>
  </si>
  <si>
    <t>榛原</t>
  </si>
  <si>
    <t>御前崎</t>
  </si>
  <si>
    <t>島田市道悦4-10</t>
  </si>
  <si>
    <t>S53,S54</t>
  </si>
  <si>
    <t>島田市南1丁目5-36</t>
  </si>
  <si>
    <t>S56</t>
  </si>
  <si>
    <t>3,8</t>
  </si>
  <si>
    <t>島田市旭１丁目4-45外</t>
  </si>
  <si>
    <t>H4,H6</t>
  </si>
  <si>
    <t>榛原郡吉田町川尻1411-7</t>
  </si>
  <si>
    <t>S58</t>
  </si>
  <si>
    <t>RC</t>
  </si>
  <si>
    <t>袋井</t>
  </si>
  <si>
    <t>堀越</t>
  </si>
  <si>
    <t>袋井市青木町5外</t>
  </si>
  <si>
    <t>S49～S53</t>
  </si>
  <si>
    <t>袋井市堀越4丁目1-1</t>
  </si>
  <si>
    <t>S58～S63</t>
  </si>
  <si>
    <t>菊川</t>
  </si>
  <si>
    <t>掛川</t>
  </si>
  <si>
    <t>掛川市下俣南2丁目4-5外</t>
  </si>
  <si>
    <t>S56,S57</t>
  </si>
  <si>
    <t>（浜松A地区）</t>
  </si>
  <si>
    <t>鷺の宮</t>
  </si>
  <si>
    <t>上島</t>
  </si>
  <si>
    <t>浜北</t>
  </si>
  <si>
    <t>子安</t>
  </si>
  <si>
    <t>薬新</t>
  </si>
  <si>
    <t>天竜川</t>
  </si>
  <si>
    <t>H3～H5</t>
  </si>
  <si>
    <t>S58～S61</t>
  </si>
  <si>
    <t>S51</t>
  </si>
  <si>
    <t>S55</t>
  </si>
  <si>
    <t>S59,S60</t>
  </si>
  <si>
    <t>（浜松B地区）</t>
  </si>
  <si>
    <t>遠州浜</t>
  </si>
  <si>
    <t>芳川</t>
  </si>
  <si>
    <t>竜禅寺</t>
  </si>
  <si>
    <t>神田</t>
  </si>
  <si>
    <t>南平</t>
  </si>
  <si>
    <t>浜松</t>
  </si>
  <si>
    <t>S42～H8</t>
  </si>
  <si>
    <t>H9</t>
  </si>
  <si>
    <t>S62,H8,H10</t>
  </si>
  <si>
    <t>S53</t>
  </si>
  <si>
    <t>（浜松C地区）</t>
  </si>
  <si>
    <t>葵</t>
  </si>
  <si>
    <t>佐鳴湖西</t>
  </si>
  <si>
    <t>3,5</t>
  </si>
  <si>
    <t>H6,H8</t>
  </si>
  <si>
    <t>（浜松D地区）</t>
  </si>
  <si>
    <t>湖西</t>
  </si>
  <si>
    <t>新所原</t>
  </si>
  <si>
    <t>S53</t>
  </si>
  <si>
    <t>湖西市鷲津1522-14</t>
  </si>
  <si>
    <t>湖西市岡崎19-1</t>
  </si>
  <si>
    <t>H2,H3</t>
  </si>
  <si>
    <t>RC</t>
  </si>
  <si>
    <t>七尾</t>
  </si>
  <si>
    <t>熱海市伊豆山七尾原1173-13</t>
  </si>
  <si>
    <t>S48～S51</t>
  </si>
  <si>
    <t>原</t>
  </si>
  <si>
    <t>沼津市大塚978外</t>
  </si>
  <si>
    <t>S51～S54</t>
  </si>
  <si>
    <t>熱海</t>
  </si>
  <si>
    <t>茶畑</t>
  </si>
  <si>
    <t>RC,PC</t>
  </si>
  <si>
    <t>裾野市茶畑1440</t>
  </si>
  <si>
    <t>S46～S51</t>
  </si>
  <si>
    <t>長田東</t>
  </si>
  <si>
    <t>磐田</t>
  </si>
  <si>
    <t>RC</t>
  </si>
  <si>
    <t>3,4</t>
  </si>
  <si>
    <t>伊東</t>
  </si>
  <si>
    <t>川奈</t>
  </si>
  <si>
    <t>熱海市伊豆山七尾原1173-13</t>
  </si>
  <si>
    <t>S49～S51</t>
  </si>
  <si>
    <t>伊東市吉田西川443</t>
  </si>
  <si>
    <t>S57</t>
  </si>
  <si>
    <t>3,4</t>
  </si>
  <si>
    <t>H8,H10</t>
  </si>
  <si>
    <t>愛鷹西</t>
  </si>
  <si>
    <t>H8</t>
  </si>
  <si>
    <t>RC</t>
  </si>
  <si>
    <t>やよい</t>
  </si>
  <si>
    <t>RC,PC</t>
  </si>
  <si>
    <t>4,5</t>
  </si>
  <si>
    <t>S52,S55</t>
  </si>
  <si>
    <t>PC</t>
  </si>
  <si>
    <t>H1～H3</t>
  </si>
  <si>
    <t>S53,S54</t>
  </si>
  <si>
    <t>3,8</t>
  </si>
  <si>
    <t>H4,H6</t>
  </si>
  <si>
    <t>PC</t>
  </si>
  <si>
    <t>S56</t>
  </si>
  <si>
    <t>S58</t>
  </si>
  <si>
    <t>RC</t>
  </si>
  <si>
    <t>S58～S61</t>
  </si>
  <si>
    <t>RC</t>
  </si>
  <si>
    <t>3,4</t>
  </si>
  <si>
    <t>H2,H3</t>
  </si>
  <si>
    <t>5,6</t>
  </si>
  <si>
    <t>H5</t>
  </si>
  <si>
    <t>RC</t>
  </si>
  <si>
    <t>RC</t>
  </si>
  <si>
    <t>4,6</t>
  </si>
  <si>
    <t>H11</t>
  </si>
  <si>
    <t>H15</t>
  </si>
  <si>
    <t>5,7,8</t>
  </si>
  <si>
    <t>S43,H10,H12</t>
  </si>
  <si>
    <t>S54</t>
  </si>
  <si>
    <t>4,6</t>
  </si>
  <si>
    <t>S38,H3</t>
  </si>
  <si>
    <t>RC</t>
  </si>
  <si>
    <t>H9,H10</t>
  </si>
  <si>
    <t>H4,H5</t>
  </si>
  <si>
    <t>S56</t>
  </si>
  <si>
    <t>RC</t>
  </si>
  <si>
    <t>H3～H5</t>
  </si>
  <si>
    <t>RC</t>
  </si>
  <si>
    <t>3～10</t>
  </si>
  <si>
    <t>S42～H8</t>
  </si>
  <si>
    <t>H9</t>
  </si>
  <si>
    <t>3,5</t>
  </si>
  <si>
    <t>H6,H8</t>
  </si>
  <si>
    <t>6,10</t>
  </si>
  <si>
    <t>（沼津A,B地区）</t>
  </si>
  <si>
    <t>（富士A,B地区）</t>
  </si>
  <si>
    <t>（静岡A,B地区）</t>
  </si>
  <si>
    <t>（浜松A,C,D地区）</t>
  </si>
  <si>
    <t>（沼津C地区）</t>
  </si>
  <si>
    <t>（沼津D地区）</t>
  </si>
  <si>
    <t>S59～S60</t>
  </si>
  <si>
    <t>麻機羽高（1～22）</t>
  </si>
  <si>
    <t>麻機羽高（23～25）</t>
  </si>
  <si>
    <t>（島田A地区）</t>
  </si>
  <si>
    <t>（島田B地区）</t>
  </si>
  <si>
    <t>（島田C地区）</t>
  </si>
  <si>
    <t>（袋井A地区）</t>
  </si>
  <si>
    <t>（袋井B地区）</t>
  </si>
  <si>
    <t>佐鳴湖（1～10,14）</t>
  </si>
  <si>
    <t>佐鳴湖(11～13,15～23）</t>
  </si>
  <si>
    <t>S46～S47</t>
  </si>
  <si>
    <t>S48～S49</t>
  </si>
  <si>
    <t>S51～S53</t>
  </si>
  <si>
    <t>（島田A,B地区）</t>
  </si>
  <si>
    <t>（島田A,B,C地区）</t>
  </si>
  <si>
    <t>土木事務所</t>
  </si>
  <si>
    <t>H13,H14</t>
  </si>
  <si>
    <t>駒形</t>
  </si>
  <si>
    <t>H19</t>
  </si>
  <si>
    <t>H10,H18</t>
  </si>
  <si>
    <t>H13,H14</t>
  </si>
  <si>
    <t>H10,H18</t>
  </si>
  <si>
    <t>静岡市清水区殿沢1-16-15</t>
  </si>
  <si>
    <t>静岡市駿河区小鹿2丁目28-39</t>
  </si>
  <si>
    <t>静岡市駿河区有明町１</t>
  </si>
  <si>
    <t>静岡市清水区興津中町625-1</t>
  </si>
  <si>
    <t>静岡市清水区押切1210-2</t>
  </si>
  <si>
    <t>静岡市清水区宮下町3-8外</t>
  </si>
  <si>
    <t>静岡市清水区船原1丁目177</t>
  </si>
  <si>
    <t>静岡市清水区吉川1040</t>
  </si>
  <si>
    <t>静岡市葵区北安東5丁目5番</t>
  </si>
  <si>
    <t>静岡市葵区沓谷1丁目15番</t>
  </si>
  <si>
    <t>静岡市葵区平和2丁目5番3号</t>
  </si>
  <si>
    <t>静岡市駿河区登呂3丁目25-3外</t>
  </si>
  <si>
    <t>静岡市駿河区向敷地60-3</t>
  </si>
  <si>
    <t>静岡市駿河区登呂4丁目19</t>
  </si>
  <si>
    <t>浜松市中区佐鳴台3丁目</t>
  </si>
  <si>
    <t>浜松市南区遠州浜3丁目外</t>
  </si>
  <si>
    <t>浜松市中区竜禅寺町534</t>
  </si>
  <si>
    <t>掛川市青葉台2丁目3</t>
  </si>
  <si>
    <t>浜松市東区大瀬町350-102外</t>
  </si>
  <si>
    <t>浜松市中区上島3丁目4番外</t>
  </si>
  <si>
    <t>浜松市浜北区上島2345-100</t>
  </si>
  <si>
    <t>浜松市東区子安町325-1外</t>
  </si>
  <si>
    <t>浜松市東区薬新町107-1</t>
  </si>
  <si>
    <t>浜松市東区天龍川町545-2</t>
  </si>
  <si>
    <t>浜松市南区参野町391-1</t>
  </si>
  <si>
    <t>浜松市中区神田町1420-1外</t>
  </si>
  <si>
    <t>浜松市西区入野町16124外</t>
  </si>
  <si>
    <t>浜松市中区葵西6丁目22-11外</t>
  </si>
  <si>
    <t>浜松市中区佐鳴台3丁目</t>
  </si>
  <si>
    <t>沼津市今沢545-2外</t>
  </si>
  <si>
    <t>三島市壱町田41-7外</t>
  </si>
  <si>
    <t>静岡市駿河区下川原2丁目9番外</t>
  </si>
  <si>
    <t>牧之原市細江700</t>
  </si>
  <si>
    <t>藤枝市忠兵衛585-1外</t>
  </si>
  <si>
    <t>島田市南1丁目5-36外</t>
  </si>
  <si>
    <t>静岡市清水区港南町10-1外</t>
  </si>
  <si>
    <t>静岡市葵区上足洗2丁目5番</t>
  </si>
  <si>
    <t>静岡市葵区北安東1丁目13番18外</t>
  </si>
  <si>
    <t>静岡市葵区南沼上2丁目1</t>
  </si>
  <si>
    <t>静岡市葵区安倍口団地6外</t>
  </si>
  <si>
    <t>静岡市葵区大岩本町9番地14</t>
  </si>
  <si>
    <t>静岡市葵区瀬名1丁目3番外</t>
  </si>
  <si>
    <t>静岡市葵区桜町1丁目9-3外</t>
  </si>
  <si>
    <t>静岡市駿河区丸子3丁目2</t>
  </si>
  <si>
    <t>静岡市葵区東千代田2丁目14番１外</t>
  </si>
  <si>
    <t>焼津市すみれ台1丁目11外</t>
  </si>
  <si>
    <t>藤枝市藤岡3丁目1番1号外</t>
  </si>
  <si>
    <t>藤枝市瀬古2丁目21番</t>
  </si>
  <si>
    <t>藤枝市駿河台5丁目5-2外</t>
  </si>
  <si>
    <t>伊東市川奈1184-27</t>
  </si>
  <si>
    <t>沼津市椎路645-7</t>
  </si>
  <si>
    <t>浜松市浜北区上島2345-100</t>
  </si>
  <si>
    <t>沼津市今沢545-3</t>
  </si>
  <si>
    <t>静岡市葵区駒形通4丁目3番3</t>
  </si>
  <si>
    <t>浜松市西区大平台3丁目23番</t>
  </si>
  <si>
    <t>浜松市西区大平台3丁目23番</t>
  </si>
  <si>
    <t>浜松市南区遠州浜1丁目外</t>
  </si>
  <si>
    <t>RC</t>
  </si>
  <si>
    <t>H20</t>
  </si>
  <si>
    <t>丸子 8</t>
  </si>
  <si>
    <t>丸子 1～7</t>
  </si>
  <si>
    <t>（沼津B地区）</t>
  </si>
  <si>
    <t>原（A～N）</t>
  </si>
  <si>
    <t>原（O～S）</t>
  </si>
  <si>
    <t>藤枝市岡部町三輪685-8</t>
  </si>
  <si>
    <t>（富士B地区）</t>
  </si>
  <si>
    <t>三島市光ヶ丘2丁目22</t>
  </si>
  <si>
    <t>4,5,8</t>
  </si>
  <si>
    <t>3,4,5,6</t>
  </si>
  <si>
    <t>静岡市葵区瀬名1丁目3番</t>
  </si>
  <si>
    <t>5,4,8</t>
  </si>
  <si>
    <t>磐田市東新町1丁目3</t>
  </si>
  <si>
    <t>緑ｶﾞ丘</t>
  </si>
  <si>
    <t>（沼津A,B,C,D地区）</t>
  </si>
  <si>
    <t>早出</t>
  </si>
  <si>
    <t>浜松市中区早出町1500-8</t>
  </si>
  <si>
    <t>県営住宅東部地区専用水道施設水質検査業務指定区域一覧表</t>
  </si>
  <si>
    <t>S47,48</t>
  </si>
  <si>
    <t>S42～S45,H25</t>
  </si>
  <si>
    <t>静岡市葵区北3丁目14番外</t>
  </si>
  <si>
    <t>S45,H23</t>
  </si>
  <si>
    <t>S44～S47,H22,24</t>
  </si>
  <si>
    <t>磐田市東新町1丁目3外</t>
  </si>
  <si>
    <t>S50～S54</t>
  </si>
  <si>
    <t>袋井市青木町3-2</t>
  </si>
  <si>
    <t>浜松市東区子安町326-1</t>
  </si>
  <si>
    <t>丸子</t>
  </si>
  <si>
    <t>麻機北</t>
  </si>
  <si>
    <t>麻機羽高</t>
  </si>
  <si>
    <t>RC</t>
  </si>
  <si>
    <t>S56,S57</t>
  </si>
  <si>
    <t>静岡市清水区宮下町3-8外</t>
  </si>
  <si>
    <t>S58</t>
  </si>
  <si>
    <t>静岡市駿河区下川原2丁目9外</t>
  </si>
  <si>
    <t>静岡市駿河区丸子3丁目2</t>
  </si>
  <si>
    <t>H1,H4</t>
  </si>
  <si>
    <t>S53,S54</t>
  </si>
  <si>
    <t>S63,H1</t>
  </si>
  <si>
    <t>田尻</t>
  </si>
  <si>
    <t>佐鳴湖</t>
  </si>
  <si>
    <t>S47,S49,S50</t>
  </si>
  <si>
    <t>芳川</t>
  </si>
  <si>
    <t>浜松市南区参野町391-1</t>
  </si>
  <si>
    <t>S47,S48,H26</t>
  </si>
  <si>
    <t>S50～S53</t>
  </si>
  <si>
    <t>S51</t>
  </si>
  <si>
    <t>S53,S55</t>
  </si>
  <si>
    <t>S44～S46</t>
  </si>
  <si>
    <t>S63,H1</t>
  </si>
  <si>
    <t>S44</t>
  </si>
  <si>
    <t>S46～S48,S55</t>
  </si>
  <si>
    <t>S45,H23～H26</t>
  </si>
  <si>
    <t>4,5,6</t>
  </si>
  <si>
    <t>S45～47,H22～H26</t>
  </si>
  <si>
    <t>S51～S54</t>
  </si>
  <si>
    <t>三島市光ヶ丘2丁目23外</t>
  </si>
  <si>
    <t>御殿場市東山880-5</t>
  </si>
  <si>
    <t>富士市久沢2丁目13-1</t>
  </si>
  <si>
    <t>S47～S55</t>
  </si>
  <si>
    <t>静岡市葵区北安東1丁目13番18</t>
  </si>
  <si>
    <t>静岡市葵区瀬名町17番</t>
  </si>
  <si>
    <t>静岡市葵区あさはた1丁目1外</t>
  </si>
  <si>
    <t>※やよい団地は500人槽を超える</t>
  </si>
  <si>
    <t>※七尾団地は500人槽を超える</t>
  </si>
  <si>
    <t>静岡市葵区あさはた1丁目1外</t>
  </si>
  <si>
    <t>遠州浜11～24</t>
  </si>
  <si>
    <t>神田1～3</t>
  </si>
  <si>
    <t>RC</t>
  </si>
  <si>
    <t>県営住宅給水施設保守・定期点検業務指定区域一覧表（東部地区）</t>
  </si>
  <si>
    <t>県営住宅専用水道施設保守・定期点検業務指定区域一覧表（東部地区）</t>
  </si>
  <si>
    <t>県営住宅汚水処理施設保守・定期点検業務指定区域一覧表（東部地区）</t>
  </si>
  <si>
    <t>県営住宅消防施設保守・定期点検業務点検指定区域一覧表（東部地区）</t>
  </si>
  <si>
    <t>県営住宅給水施設保守・定期点検業務指定区域一覧表（中部地区）</t>
  </si>
  <si>
    <t>県営住宅汚水処理施設施設保守・定期点検業務指定区域一覧表（中部地区）</t>
  </si>
  <si>
    <t>県営住宅消防施設保守・定期点検業務指定区域一覧表（中部地区）</t>
  </si>
  <si>
    <t>県営住宅給水施設保守・定期点検業務指定区域一覧表（西部地区）</t>
  </si>
  <si>
    <t>県営住宅汚水処理施設保守・定期点検業務指定区域一覧表（西部地区）</t>
  </si>
  <si>
    <t>県営住宅消防施設保守・定期点検業務指定区域一覧表（西部地区）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</si>
</sst>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56" fontId="0" fillId="0" borderId="0" xfId="0" applyNumberFormat="1" applyAlignment="1" quotePrefix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horizontal="left" vertical="center" shrinkToFit="1"/>
    </xf>
    <xf numFmtId="0" fontId="0" fillId="0" borderId="26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33" borderId="21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0" borderId="26" xfId="0" applyFill="1" applyBorder="1" applyAlignment="1">
      <alignment vertical="center"/>
    </xf>
    <xf numFmtId="38" fontId="0" fillId="0" borderId="21" xfId="48" applyFont="1" applyBorder="1" applyAlignment="1">
      <alignment horizontal="right" vertical="center"/>
    </xf>
    <xf numFmtId="38" fontId="0" fillId="0" borderId="21" xfId="48" applyFont="1" applyBorder="1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L52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75390625" style="0" customWidth="1"/>
    <col min="2" max="2" width="7.375" style="0" customWidth="1"/>
    <col min="3" max="3" width="16.25390625" style="0" customWidth="1"/>
    <col min="4" max="4" width="7.00390625" style="0" customWidth="1"/>
    <col min="5" max="5" width="8.00390625" style="0" customWidth="1"/>
    <col min="7" max="7" width="26.00390625" style="0" customWidth="1"/>
  </cols>
  <sheetData>
    <row r="1" ht="13.5">
      <c r="B1" t="s">
        <v>476</v>
      </c>
    </row>
    <row r="2" spans="2:5" ht="14.25" thickBot="1">
      <c r="B2" t="s">
        <v>16</v>
      </c>
      <c r="E2" s="45"/>
    </row>
    <row r="3" spans="2:8" ht="14.25" thickBot="1">
      <c r="B3" s="76" t="s">
        <v>341</v>
      </c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15" t="s">
        <v>5</v>
      </c>
    </row>
    <row r="4" spans="2:8" ht="13.5">
      <c r="B4" s="98" t="s">
        <v>258</v>
      </c>
      <c r="C4" s="62" t="s">
        <v>420</v>
      </c>
      <c r="D4" s="33">
        <v>67</v>
      </c>
      <c r="E4" s="2" t="s">
        <v>9</v>
      </c>
      <c r="F4" s="2" t="s">
        <v>10</v>
      </c>
      <c r="G4" s="4" t="s">
        <v>11</v>
      </c>
      <c r="H4" s="7" t="s">
        <v>63</v>
      </c>
    </row>
    <row r="5" spans="2:8" ht="14.25" thickBot="1">
      <c r="B5" s="99"/>
      <c r="C5" s="63" t="s">
        <v>6</v>
      </c>
      <c r="D5" s="34">
        <v>77</v>
      </c>
      <c r="E5" s="9" t="s">
        <v>9</v>
      </c>
      <c r="F5" s="9">
        <v>10</v>
      </c>
      <c r="G5" s="8" t="s">
        <v>12</v>
      </c>
      <c r="H5" s="10" t="s">
        <v>64</v>
      </c>
    </row>
    <row r="6" spans="2:8" ht="14.25" thickBot="1">
      <c r="B6" s="86" t="s">
        <v>7</v>
      </c>
      <c r="C6" s="87"/>
      <c r="D6" s="36">
        <f>SUM(D4:D5)</f>
        <v>144</v>
      </c>
      <c r="E6" s="17"/>
      <c r="F6" s="16"/>
      <c r="G6" s="17"/>
      <c r="H6" s="18"/>
    </row>
    <row r="7" spans="4:8" ht="13.5">
      <c r="D7" s="1"/>
      <c r="H7" s="1"/>
    </row>
    <row r="8" spans="2:8" ht="14.25" thickBot="1">
      <c r="B8" t="s">
        <v>17</v>
      </c>
      <c r="E8" s="45"/>
      <c r="H8" s="1"/>
    </row>
    <row r="9" spans="2:8" ht="14.25" thickBot="1">
      <c r="B9" s="76" t="s">
        <v>341</v>
      </c>
      <c r="C9" s="14" t="s">
        <v>0</v>
      </c>
      <c r="D9" s="14" t="s">
        <v>1</v>
      </c>
      <c r="E9" s="14" t="s">
        <v>2</v>
      </c>
      <c r="F9" s="14" t="s">
        <v>3</v>
      </c>
      <c r="G9" s="14" t="s">
        <v>4</v>
      </c>
      <c r="H9" s="15" t="s">
        <v>5</v>
      </c>
    </row>
    <row r="10" spans="2:8" ht="13.5">
      <c r="B10" s="94" t="s">
        <v>18</v>
      </c>
      <c r="C10" s="64" t="s">
        <v>102</v>
      </c>
      <c r="D10" s="47">
        <v>36</v>
      </c>
      <c r="E10" s="46" t="s">
        <v>65</v>
      </c>
      <c r="F10" s="31">
        <v>4</v>
      </c>
      <c r="G10" s="48" t="s">
        <v>103</v>
      </c>
      <c r="H10" s="38" t="s">
        <v>342</v>
      </c>
    </row>
    <row r="11" spans="2:10" ht="13.5">
      <c r="B11" s="95"/>
      <c r="C11" s="62" t="s">
        <v>410</v>
      </c>
      <c r="D11" s="88">
        <v>650</v>
      </c>
      <c r="E11" s="21" t="s">
        <v>8</v>
      </c>
      <c r="F11" s="2">
        <v>5</v>
      </c>
      <c r="G11" s="90" t="s">
        <v>256</v>
      </c>
      <c r="H11" s="92" t="s">
        <v>462</v>
      </c>
      <c r="J11" s="55"/>
    </row>
    <row r="12" spans="2:10" ht="13.5">
      <c r="B12" s="95"/>
      <c r="C12" s="65" t="s">
        <v>411</v>
      </c>
      <c r="D12" s="89"/>
      <c r="E12" s="22" t="s">
        <v>8</v>
      </c>
      <c r="F12" s="11">
        <v>5</v>
      </c>
      <c r="G12" s="91"/>
      <c r="H12" s="93"/>
      <c r="J12" s="55"/>
    </row>
    <row r="13" spans="2:8" ht="14.25" thickBot="1">
      <c r="B13" s="86"/>
      <c r="C13" s="66" t="s">
        <v>14</v>
      </c>
      <c r="D13" s="36">
        <v>54</v>
      </c>
      <c r="E13" s="25" t="s">
        <v>8</v>
      </c>
      <c r="F13" s="16">
        <v>3</v>
      </c>
      <c r="G13" s="17" t="s">
        <v>15</v>
      </c>
      <c r="H13" s="18" t="s">
        <v>13</v>
      </c>
    </row>
    <row r="14" spans="2:8" ht="14.25" thickBot="1">
      <c r="B14" s="86" t="s">
        <v>7</v>
      </c>
      <c r="C14" s="87"/>
      <c r="D14" s="36">
        <f>SUM(D10:D13)</f>
        <v>740</v>
      </c>
      <c r="E14" s="17"/>
      <c r="F14" s="16"/>
      <c r="G14" s="17"/>
      <c r="H14" s="18"/>
    </row>
    <row r="15" spans="4:8" ht="13.5">
      <c r="D15" s="1"/>
      <c r="F15" s="1"/>
      <c r="H15" s="1"/>
    </row>
    <row r="16" spans="2:8" ht="14.25" thickBot="1">
      <c r="B16" t="s">
        <v>409</v>
      </c>
      <c r="E16" s="45"/>
      <c r="H16" s="1"/>
    </row>
    <row r="17" spans="2:8" ht="14.25" thickBot="1">
      <c r="B17" s="76" t="s">
        <v>341</v>
      </c>
      <c r="C17" s="14" t="s">
        <v>0</v>
      </c>
      <c r="D17" s="14" t="s">
        <v>1</v>
      </c>
      <c r="E17" s="14" t="s">
        <v>2</v>
      </c>
      <c r="F17" s="14" t="s">
        <v>3</v>
      </c>
      <c r="G17" s="14" t="s">
        <v>4</v>
      </c>
      <c r="H17" s="15" t="s">
        <v>5</v>
      </c>
    </row>
    <row r="18" spans="2:8" ht="13.5">
      <c r="B18" s="94" t="s">
        <v>18</v>
      </c>
      <c r="C18" s="65" t="s">
        <v>19</v>
      </c>
      <c r="D18" s="35">
        <v>150</v>
      </c>
      <c r="E18" s="22" t="s">
        <v>8</v>
      </c>
      <c r="F18" s="11">
        <v>5</v>
      </c>
      <c r="G18" s="43" t="s">
        <v>23</v>
      </c>
      <c r="H18" s="12" t="s">
        <v>66</v>
      </c>
    </row>
    <row r="19" spans="2:8" ht="13.5">
      <c r="B19" s="95"/>
      <c r="C19" s="62" t="s">
        <v>20</v>
      </c>
      <c r="D19" s="33">
        <v>60</v>
      </c>
      <c r="E19" s="21" t="s">
        <v>8</v>
      </c>
      <c r="F19" s="2" t="s">
        <v>24</v>
      </c>
      <c r="G19" s="3" t="s">
        <v>25</v>
      </c>
      <c r="H19" s="7" t="s">
        <v>69</v>
      </c>
    </row>
    <row r="20" spans="2:8" ht="13.5">
      <c r="B20" s="95"/>
      <c r="C20" s="62" t="s">
        <v>21</v>
      </c>
      <c r="D20" s="33">
        <v>50</v>
      </c>
      <c r="E20" s="21" t="s">
        <v>8</v>
      </c>
      <c r="F20" s="2">
        <v>5</v>
      </c>
      <c r="G20" s="3" t="s">
        <v>26</v>
      </c>
      <c r="H20" s="7" t="s">
        <v>71</v>
      </c>
    </row>
    <row r="21" spans="2:10" ht="14.25" thickBot="1">
      <c r="B21" s="86"/>
      <c r="C21" s="66" t="s">
        <v>22</v>
      </c>
      <c r="D21" s="36">
        <v>536</v>
      </c>
      <c r="E21" s="25" t="s">
        <v>8</v>
      </c>
      <c r="F21" s="16" t="s">
        <v>10</v>
      </c>
      <c r="G21" s="17" t="s">
        <v>377</v>
      </c>
      <c r="H21" s="18" t="s">
        <v>72</v>
      </c>
      <c r="J21" s="55"/>
    </row>
    <row r="22" spans="2:8" ht="14.25" thickBot="1">
      <c r="B22" s="86" t="s">
        <v>7</v>
      </c>
      <c r="C22" s="87"/>
      <c r="D22" s="36">
        <f>SUM(D18:D21)</f>
        <v>796</v>
      </c>
      <c r="E22" s="17"/>
      <c r="F22" s="16"/>
      <c r="G22" s="17"/>
      <c r="H22" s="18"/>
    </row>
    <row r="23" spans="4:8" ht="13.5">
      <c r="D23" s="1"/>
      <c r="F23" s="1"/>
      <c r="H23" s="1"/>
    </row>
    <row r="24" spans="2:8" ht="14.25" thickBot="1">
      <c r="B24" t="s">
        <v>324</v>
      </c>
      <c r="E24" s="45"/>
      <c r="F24" s="1"/>
      <c r="H24" s="1"/>
    </row>
    <row r="25" spans="2:8" ht="14.25" thickBot="1">
      <c r="B25" s="76" t="s">
        <v>341</v>
      </c>
      <c r="C25" s="14" t="s">
        <v>0</v>
      </c>
      <c r="D25" s="14" t="s">
        <v>1</v>
      </c>
      <c r="E25" s="14" t="s">
        <v>2</v>
      </c>
      <c r="F25" s="14" t="s">
        <v>3</v>
      </c>
      <c r="G25" s="14" t="s">
        <v>4</v>
      </c>
      <c r="H25" s="15" t="s">
        <v>5</v>
      </c>
    </row>
    <row r="26" spans="2:8" ht="13.5">
      <c r="B26" s="94" t="s">
        <v>18</v>
      </c>
      <c r="C26" s="67" t="s">
        <v>27</v>
      </c>
      <c r="D26" s="32">
        <v>138</v>
      </c>
      <c r="E26" s="5" t="s">
        <v>62</v>
      </c>
      <c r="F26" s="5" t="s">
        <v>73</v>
      </c>
      <c r="G26" s="27" t="s">
        <v>33</v>
      </c>
      <c r="H26" s="6" t="s">
        <v>74</v>
      </c>
    </row>
    <row r="27" spans="2:10" ht="13.5">
      <c r="B27" s="96"/>
      <c r="C27" s="62" t="s">
        <v>28</v>
      </c>
      <c r="D27" s="33">
        <v>296</v>
      </c>
      <c r="E27" s="2" t="s">
        <v>75</v>
      </c>
      <c r="F27" s="2">
        <v>5</v>
      </c>
      <c r="G27" s="4" t="s">
        <v>463</v>
      </c>
      <c r="H27" s="26" t="s">
        <v>425</v>
      </c>
      <c r="J27" s="55"/>
    </row>
    <row r="28" spans="2:8" ht="13.5">
      <c r="B28" s="96"/>
      <c r="C28" s="62" t="s">
        <v>29</v>
      </c>
      <c r="D28" s="33">
        <v>50</v>
      </c>
      <c r="E28" s="2" t="s">
        <v>9</v>
      </c>
      <c r="F28" s="2" t="s">
        <v>24</v>
      </c>
      <c r="G28" s="4" t="s">
        <v>34</v>
      </c>
      <c r="H28" s="26" t="s">
        <v>76</v>
      </c>
    </row>
    <row r="29" spans="2:8" ht="13.5">
      <c r="B29" s="96"/>
      <c r="C29" s="62" t="s">
        <v>30</v>
      </c>
      <c r="D29" s="33">
        <v>168</v>
      </c>
      <c r="E29" s="2" t="s">
        <v>9</v>
      </c>
      <c r="F29" s="2">
        <v>5</v>
      </c>
      <c r="G29" s="4" t="s">
        <v>378</v>
      </c>
      <c r="H29" s="26" t="s">
        <v>77</v>
      </c>
    </row>
    <row r="30" spans="2:8" ht="13.5">
      <c r="B30" s="96"/>
      <c r="C30" s="65" t="s">
        <v>31</v>
      </c>
      <c r="D30" s="35">
        <v>83</v>
      </c>
      <c r="E30" s="22" t="s">
        <v>78</v>
      </c>
      <c r="F30" s="11" t="s">
        <v>79</v>
      </c>
      <c r="G30" s="28" t="s">
        <v>36</v>
      </c>
      <c r="H30" s="12" t="s">
        <v>80</v>
      </c>
    </row>
    <row r="31" spans="2:8" ht="14.25" thickBot="1">
      <c r="B31" s="97"/>
      <c r="C31" s="63" t="s">
        <v>32</v>
      </c>
      <c r="D31" s="34">
        <v>50</v>
      </c>
      <c r="E31" s="24" t="s">
        <v>70</v>
      </c>
      <c r="F31" s="9" t="s">
        <v>81</v>
      </c>
      <c r="G31" s="29" t="s">
        <v>37</v>
      </c>
      <c r="H31" s="10" t="s">
        <v>82</v>
      </c>
    </row>
    <row r="32" spans="2:8" ht="14.25" thickBot="1">
      <c r="B32" s="86" t="s">
        <v>7</v>
      </c>
      <c r="C32" s="87"/>
      <c r="D32" s="36">
        <f>SUM(D26:D31)</f>
        <v>785</v>
      </c>
      <c r="E32" s="17"/>
      <c r="F32" s="16"/>
      <c r="G32" s="17"/>
      <c r="H32" s="18"/>
    </row>
    <row r="33" ht="13.5">
      <c r="D33" s="1"/>
    </row>
    <row r="34" spans="2:5" ht="14.25" thickBot="1">
      <c r="B34" t="s">
        <v>325</v>
      </c>
      <c r="E34" s="45"/>
    </row>
    <row r="35" spans="2:8" ht="14.25" thickBot="1">
      <c r="B35" s="76" t="s">
        <v>341</v>
      </c>
      <c r="C35" s="14" t="s">
        <v>0</v>
      </c>
      <c r="D35" s="14" t="s">
        <v>1</v>
      </c>
      <c r="E35" s="14" t="s">
        <v>2</v>
      </c>
      <c r="F35" s="14" t="s">
        <v>3</v>
      </c>
      <c r="G35" s="14" t="s">
        <v>4</v>
      </c>
      <c r="H35" s="15" t="s">
        <v>5</v>
      </c>
    </row>
    <row r="36" spans="2:8" ht="13.5">
      <c r="B36" s="94" t="s">
        <v>18</v>
      </c>
      <c r="C36" s="62" t="s">
        <v>38</v>
      </c>
      <c r="D36" s="33">
        <v>40</v>
      </c>
      <c r="E36" s="2" t="s">
        <v>62</v>
      </c>
      <c r="F36" s="2">
        <v>5</v>
      </c>
      <c r="G36" s="4" t="s">
        <v>42</v>
      </c>
      <c r="H36" s="26" t="s">
        <v>84</v>
      </c>
    </row>
    <row r="37" spans="2:8" ht="13.5">
      <c r="B37" s="95"/>
      <c r="C37" s="62" t="s">
        <v>39</v>
      </c>
      <c r="D37" s="33">
        <v>84</v>
      </c>
      <c r="E37" s="2" t="s">
        <v>9</v>
      </c>
      <c r="F37" s="2">
        <v>4</v>
      </c>
      <c r="G37" s="4" t="s">
        <v>43</v>
      </c>
      <c r="H37" s="26" t="s">
        <v>85</v>
      </c>
    </row>
    <row r="38" spans="2:8" ht="13.5">
      <c r="B38" s="95"/>
      <c r="C38" s="62" t="s">
        <v>40</v>
      </c>
      <c r="D38" s="33">
        <v>54</v>
      </c>
      <c r="E38" s="2" t="s">
        <v>70</v>
      </c>
      <c r="F38" s="2" t="s">
        <v>86</v>
      </c>
      <c r="G38" s="4" t="s">
        <v>464</v>
      </c>
      <c r="H38" s="26" t="s">
        <v>87</v>
      </c>
    </row>
    <row r="39" spans="2:12" ht="14.25" thickBot="1">
      <c r="B39" s="86"/>
      <c r="C39" s="66" t="s">
        <v>259</v>
      </c>
      <c r="D39" s="36">
        <v>408</v>
      </c>
      <c r="E39" s="16" t="s">
        <v>75</v>
      </c>
      <c r="F39" s="16">
        <v>5</v>
      </c>
      <c r="G39" s="37" t="s">
        <v>261</v>
      </c>
      <c r="H39" s="54" t="s">
        <v>262</v>
      </c>
      <c r="J39" s="56"/>
      <c r="L39" s="55"/>
    </row>
    <row r="40" spans="2:8" ht="14.25" thickBot="1">
      <c r="B40" s="86" t="s">
        <v>7</v>
      </c>
      <c r="C40" s="87"/>
      <c r="D40" s="36">
        <f>SUM(D36:D39)</f>
        <v>586</v>
      </c>
      <c r="E40" s="17"/>
      <c r="F40" s="16"/>
      <c r="G40" s="17"/>
      <c r="H40" s="18"/>
    </row>
    <row r="41" ht="13.5">
      <c r="D41" s="1"/>
    </row>
    <row r="42" spans="2:5" ht="14.25" thickBot="1">
      <c r="B42" t="s">
        <v>321</v>
      </c>
      <c r="E42" s="45"/>
    </row>
    <row r="43" spans="2:8" ht="14.25" thickBot="1">
      <c r="B43" s="76" t="s">
        <v>341</v>
      </c>
      <c r="C43" s="14" t="s">
        <v>0</v>
      </c>
      <c r="D43" s="14" t="s">
        <v>1</v>
      </c>
      <c r="E43" s="14" t="s">
        <v>2</v>
      </c>
      <c r="F43" s="14" t="s">
        <v>3</v>
      </c>
      <c r="G43" s="14" t="s">
        <v>4</v>
      </c>
      <c r="H43" s="15" t="s">
        <v>5</v>
      </c>
    </row>
    <row r="44" spans="2:8" ht="13.5">
      <c r="B44" s="94" t="s">
        <v>45</v>
      </c>
      <c r="C44" s="67" t="s">
        <v>46</v>
      </c>
      <c r="D44" s="32">
        <v>72</v>
      </c>
      <c r="E44" s="5" t="s">
        <v>70</v>
      </c>
      <c r="F44" s="5">
        <v>3</v>
      </c>
      <c r="G44" s="27" t="s">
        <v>50</v>
      </c>
      <c r="H44" s="6" t="s">
        <v>88</v>
      </c>
    </row>
    <row r="45" spans="2:8" ht="13.5">
      <c r="B45" s="96"/>
      <c r="C45" s="62" t="s">
        <v>47</v>
      </c>
      <c r="D45" s="33">
        <v>90</v>
      </c>
      <c r="E45" s="2" t="s">
        <v>9</v>
      </c>
      <c r="F45" s="2" t="s">
        <v>89</v>
      </c>
      <c r="G45" s="4" t="s">
        <v>51</v>
      </c>
      <c r="H45" s="26" t="s">
        <v>90</v>
      </c>
    </row>
    <row r="46" spans="2:10" ht="13.5">
      <c r="B46" s="96"/>
      <c r="C46" s="62" t="s">
        <v>48</v>
      </c>
      <c r="D46" s="33">
        <v>300</v>
      </c>
      <c r="E46" s="2" t="s">
        <v>91</v>
      </c>
      <c r="F46" s="2">
        <v>5</v>
      </c>
      <c r="G46" s="4" t="s">
        <v>52</v>
      </c>
      <c r="H46" s="26" t="s">
        <v>92</v>
      </c>
      <c r="J46" s="55"/>
    </row>
    <row r="47" spans="2:8" ht="13.5">
      <c r="B47" s="96"/>
      <c r="C47" s="62" t="s">
        <v>49</v>
      </c>
      <c r="D47" s="33">
        <v>88</v>
      </c>
      <c r="E47" s="2" t="s">
        <v>70</v>
      </c>
      <c r="F47" s="2">
        <v>4</v>
      </c>
      <c r="G47" s="4" t="s">
        <v>53</v>
      </c>
      <c r="H47" s="26" t="s">
        <v>93</v>
      </c>
    </row>
    <row r="48" spans="2:8" ht="13.5">
      <c r="B48" s="96"/>
      <c r="C48" s="65" t="s">
        <v>54</v>
      </c>
      <c r="D48" s="35">
        <v>144</v>
      </c>
      <c r="E48" s="11" t="s">
        <v>83</v>
      </c>
      <c r="F48" s="11" t="s">
        <v>94</v>
      </c>
      <c r="G48" s="28" t="s">
        <v>58</v>
      </c>
      <c r="H48" s="42" t="s">
        <v>95</v>
      </c>
    </row>
    <row r="49" spans="2:8" ht="13.5">
      <c r="B49" s="96"/>
      <c r="C49" s="62" t="s">
        <v>55</v>
      </c>
      <c r="D49" s="33">
        <v>72</v>
      </c>
      <c r="E49" s="2" t="s">
        <v>62</v>
      </c>
      <c r="F49" s="2" t="s">
        <v>96</v>
      </c>
      <c r="G49" s="4" t="s">
        <v>59</v>
      </c>
      <c r="H49" s="26" t="s">
        <v>97</v>
      </c>
    </row>
    <row r="50" spans="2:8" ht="13.5">
      <c r="B50" s="96"/>
      <c r="C50" s="62" t="s">
        <v>56</v>
      </c>
      <c r="D50" s="33">
        <v>50</v>
      </c>
      <c r="E50" s="2" t="s">
        <v>62</v>
      </c>
      <c r="F50" s="2" t="s">
        <v>96</v>
      </c>
      <c r="G50" s="4" t="s">
        <v>465</v>
      </c>
      <c r="H50" s="26" t="s">
        <v>98</v>
      </c>
    </row>
    <row r="51" spans="2:8" ht="14.25" thickBot="1">
      <c r="B51" s="97"/>
      <c r="C51" s="63" t="s">
        <v>57</v>
      </c>
      <c r="D51" s="34">
        <v>100</v>
      </c>
      <c r="E51" s="9" t="s">
        <v>99</v>
      </c>
      <c r="F51" s="9" t="s">
        <v>100</v>
      </c>
      <c r="G51" s="29" t="s">
        <v>61</v>
      </c>
      <c r="H51" s="30" t="s">
        <v>101</v>
      </c>
    </row>
    <row r="52" spans="2:8" ht="14.25" thickBot="1">
      <c r="B52" s="86" t="s">
        <v>7</v>
      </c>
      <c r="C52" s="87"/>
      <c r="D52" s="36">
        <f>SUM(D44:D51)</f>
        <v>916</v>
      </c>
      <c r="E52" s="17"/>
      <c r="F52" s="16"/>
      <c r="G52" s="17"/>
      <c r="H52" s="18"/>
    </row>
  </sheetData>
  <sheetProtection/>
  <mergeCells count="15">
    <mergeCell ref="B4:B5"/>
    <mergeCell ref="B6:C6"/>
    <mergeCell ref="B32:C32"/>
    <mergeCell ref="B14:C14"/>
    <mergeCell ref="B26:B31"/>
    <mergeCell ref="B10:B13"/>
    <mergeCell ref="B18:B21"/>
    <mergeCell ref="B22:C22"/>
    <mergeCell ref="D11:D12"/>
    <mergeCell ref="G11:G12"/>
    <mergeCell ref="H11:H12"/>
    <mergeCell ref="B36:B39"/>
    <mergeCell ref="B52:C52"/>
    <mergeCell ref="B40:C40"/>
    <mergeCell ref="B44:B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H10"/>
  <sheetViews>
    <sheetView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1.75390625" style="0" customWidth="1"/>
    <col min="2" max="2" width="8.00390625" style="0" customWidth="1"/>
    <col min="3" max="3" width="16.25390625" style="0" customWidth="1"/>
    <col min="4" max="4" width="7.00390625" style="0" customWidth="1"/>
    <col min="5" max="5" width="8.00390625" style="0" customWidth="1"/>
    <col min="7" max="7" width="24.25390625" style="0" customWidth="1"/>
    <col min="8" max="8" width="12.00390625" style="0" customWidth="1"/>
  </cols>
  <sheetData>
    <row r="1" ht="13.5">
      <c r="B1" t="s">
        <v>484</v>
      </c>
    </row>
    <row r="2" spans="2:8" ht="14.25" thickBot="1">
      <c r="B2" t="s">
        <v>216</v>
      </c>
      <c r="E2" s="45"/>
      <c r="F2" s="1"/>
      <c r="H2" s="1"/>
    </row>
    <row r="3" spans="2:8" ht="14.25" thickBot="1">
      <c r="B3" s="76" t="s">
        <v>341</v>
      </c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39" t="s">
        <v>5</v>
      </c>
    </row>
    <row r="4" spans="2:8" ht="14.25" thickBot="1">
      <c r="B4" s="13" t="s">
        <v>234</v>
      </c>
      <c r="C4" s="68" t="s">
        <v>219</v>
      </c>
      <c r="D4" s="41">
        <v>112</v>
      </c>
      <c r="E4" s="14" t="s">
        <v>290</v>
      </c>
      <c r="F4" s="14">
        <v>4</v>
      </c>
      <c r="G4" s="77" t="s">
        <v>399</v>
      </c>
      <c r="H4" s="39" t="s">
        <v>291</v>
      </c>
    </row>
    <row r="5" spans="2:8" ht="14.25" thickBot="1">
      <c r="B5" s="86" t="s">
        <v>7</v>
      </c>
      <c r="C5" s="87"/>
      <c r="D5" s="36">
        <f>SUM(D4:D4)</f>
        <v>112</v>
      </c>
      <c r="E5" s="17"/>
      <c r="F5" s="16"/>
      <c r="G5" s="17"/>
      <c r="H5" s="18"/>
    </row>
    <row r="7" spans="2:8" ht="14.25" thickBot="1">
      <c r="B7" t="s">
        <v>244</v>
      </c>
      <c r="E7" s="45"/>
      <c r="F7" s="1"/>
      <c r="H7" s="1"/>
    </row>
    <row r="8" spans="2:8" ht="14.25" thickBot="1">
      <c r="B8" s="76" t="s">
        <v>341</v>
      </c>
      <c r="C8" s="14" t="s">
        <v>0</v>
      </c>
      <c r="D8" s="14" t="s">
        <v>1</v>
      </c>
      <c r="E8" s="14" t="s">
        <v>2</v>
      </c>
      <c r="F8" s="14" t="s">
        <v>3</v>
      </c>
      <c r="G8" s="14" t="s">
        <v>4</v>
      </c>
      <c r="H8" s="39" t="s">
        <v>5</v>
      </c>
    </row>
    <row r="9" spans="2:8" ht="14.25" thickBot="1">
      <c r="B9" s="58"/>
      <c r="C9" s="63" t="s">
        <v>246</v>
      </c>
      <c r="D9" s="34">
        <v>84</v>
      </c>
      <c r="E9" s="9" t="s">
        <v>292</v>
      </c>
      <c r="F9" s="9" t="s">
        <v>293</v>
      </c>
      <c r="G9" s="29" t="s">
        <v>249</v>
      </c>
      <c r="H9" s="10" t="s">
        <v>294</v>
      </c>
    </row>
    <row r="10" spans="2:8" ht="14.25" thickBot="1">
      <c r="B10" s="86" t="s">
        <v>7</v>
      </c>
      <c r="C10" s="87"/>
      <c r="D10" s="36">
        <f>SUM(D9:D9)</f>
        <v>84</v>
      </c>
      <c r="E10" s="17"/>
      <c r="F10" s="16"/>
      <c r="G10" s="17"/>
      <c r="H10" s="18"/>
    </row>
  </sheetData>
  <sheetProtection/>
  <mergeCells count="2">
    <mergeCell ref="B10:C10"/>
    <mergeCell ref="B5:C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1:H34"/>
  <sheetViews>
    <sheetView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1.75390625" style="0" customWidth="1"/>
    <col min="2" max="2" width="7.375" style="0" customWidth="1"/>
    <col min="3" max="3" width="16.25390625" style="0" customWidth="1"/>
    <col min="4" max="4" width="7.00390625" style="0" customWidth="1"/>
    <col min="5" max="5" width="8.00390625" style="0" customWidth="1"/>
    <col min="7" max="7" width="25.375" style="0" customWidth="1"/>
    <col min="8" max="8" width="12.00390625" style="0" customWidth="1"/>
  </cols>
  <sheetData>
    <row r="1" ht="13.5">
      <c r="B1" t="s">
        <v>485</v>
      </c>
    </row>
    <row r="2" spans="2:8" ht="14.25" thickBot="1">
      <c r="B2" t="s">
        <v>216</v>
      </c>
      <c r="E2" s="45"/>
      <c r="F2" s="1"/>
      <c r="H2" s="1"/>
    </row>
    <row r="3" spans="2:8" ht="14.25" thickBot="1">
      <c r="B3" s="79" t="s">
        <v>341</v>
      </c>
      <c r="C3" s="31" t="s">
        <v>0</v>
      </c>
      <c r="D3" s="31" t="s">
        <v>1</v>
      </c>
      <c r="E3" s="31" t="s">
        <v>2</v>
      </c>
      <c r="F3" s="31" t="s">
        <v>3</v>
      </c>
      <c r="G3" s="31" t="s">
        <v>4</v>
      </c>
      <c r="H3" s="38" t="s">
        <v>5</v>
      </c>
    </row>
    <row r="4" spans="2:8" ht="13.5">
      <c r="B4" s="103" t="s">
        <v>206</v>
      </c>
      <c r="C4" s="67" t="s">
        <v>264</v>
      </c>
      <c r="D4" s="32">
        <f>50+50+200</f>
        <v>300</v>
      </c>
      <c r="E4" s="5" t="s">
        <v>8</v>
      </c>
      <c r="F4" s="5">
        <v>5</v>
      </c>
      <c r="G4" s="27" t="s">
        <v>419</v>
      </c>
      <c r="H4" s="20" t="s">
        <v>452</v>
      </c>
    </row>
    <row r="5" spans="2:8" ht="13.5">
      <c r="B5" s="98"/>
      <c r="C5" s="62" t="s">
        <v>206</v>
      </c>
      <c r="D5" s="33">
        <v>280</v>
      </c>
      <c r="E5" s="2" t="s">
        <v>8</v>
      </c>
      <c r="F5" s="2">
        <v>5</v>
      </c>
      <c r="G5" s="4" t="s">
        <v>432</v>
      </c>
      <c r="H5" s="7" t="s">
        <v>338</v>
      </c>
    </row>
    <row r="6" spans="2:8" ht="13.5">
      <c r="B6" s="98"/>
      <c r="C6" s="62" t="s">
        <v>212</v>
      </c>
      <c r="D6" s="3">
        <v>88</v>
      </c>
      <c r="E6" s="21" t="s">
        <v>8</v>
      </c>
      <c r="F6" s="2">
        <v>4</v>
      </c>
      <c r="G6" s="3" t="s">
        <v>365</v>
      </c>
      <c r="H6" s="7" t="s">
        <v>85</v>
      </c>
    </row>
    <row r="7" spans="2:8" ht="13.5">
      <c r="B7" s="98"/>
      <c r="C7" s="62" t="s">
        <v>213</v>
      </c>
      <c r="D7" s="3">
        <v>96</v>
      </c>
      <c r="E7" s="21" t="s">
        <v>75</v>
      </c>
      <c r="F7" s="2" t="s">
        <v>24</v>
      </c>
      <c r="G7" s="3" t="s">
        <v>214</v>
      </c>
      <c r="H7" s="7" t="s">
        <v>133</v>
      </c>
    </row>
    <row r="8" spans="2:8" ht="14.25" thickBot="1">
      <c r="B8" s="99"/>
      <c r="C8" s="63" t="s">
        <v>207</v>
      </c>
      <c r="D8" s="34">
        <v>157</v>
      </c>
      <c r="E8" s="9" t="s">
        <v>8</v>
      </c>
      <c r="F8" s="9" t="s">
        <v>24</v>
      </c>
      <c r="G8" s="29" t="s">
        <v>210</v>
      </c>
      <c r="H8" s="10" t="s">
        <v>211</v>
      </c>
    </row>
    <row r="9" spans="2:8" ht="14.25" thickBot="1">
      <c r="B9" s="86" t="s">
        <v>7</v>
      </c>
      <c r="C9" s="87"/>
      <c r="D9" s="36">
        <f>SUM(D4:D8)</f>
        <v>921</v>
      </c>
      <c r="E9" s="17"/>
      <c r="F9" s="16"/>
      <c r="G9" s="17"/>
      <c r="H9" s="18"/>
    </row>
    <row r="10" spans="6:8" ht="13.5">
      <c r="F10" s="1"/>
      <c r="H10" s="1"/>
    </row>
    <row r="11" spans="2:8" ht="14.25" thickBot="1">
      <c r="B11" t="s">
        <v>323</v>
      </c>
      <c r="E11" s="45"/>
      <c r="F11" s="1"/>
      <c r="H11" s="1"/>
    </row>
    <row r="12" spans="2:8" ht="14.25" thickBot="1">
      <c r="B12" s="79" t="s">
        <v>341</v>
      </c>
      <c r="C12" s="31" t="s">
        <v>0</v>
      </c>
      <c r="D12" s="31" t="s">
        <v>1</v>
      </c>
      <c r="E12" s="31" t="s">
        <v>2</v>
      </c>
      <c r="F12" s="31" t="s">
        <v>3</v>
      </c>
      <c r="G12" s="31" t="s">
        <v>4</v>
      </c>
      <c r="H12" s="38" t="s">
        <v>5</v>
      </c>
    </row>
    <row r="13" spans="2:8" ht="13.5">
      <c r="B13" s="103" t="s">
        <v>234</v>
      </c>
      <c r="C13" s="67" t="s">
        <v>217</v>
      </c>
      <c r="D13" s="32">
        <v>192</v>
      </c>
      <c r="E13" s="5" t="s">
        <v>311</v>
      </c>
      <c r="F13" s="5">
        <v>4</v>
      </c>
      <c r="G13" s="27" t="s">
        <v>366</v>
      </c>
      <c r="H13" s="20" t="s">
        <v>312</v>
      </c>
    </row>
    <row r="14" spans="2:8" ht="13.5">
      <c r="B14" s="98"/>
      <c r="C14" s="62" t="s">
        <v>241</v>
      </c>
      <c r="D14" s="33">
        <v>66</v>
      </c>
      <c r="E14" s="2" t="s">
        <v>9</v>
      </c>
      <c r="F14" s="2" t="s">
        <v>317</v>
      </c>
      <c r="G14" s="4" t="s">
        <v>403</v>
      </c>
      <c r="H14" s="7" t="s">
        <v>318</v>
      </c>
    </row>
    <row r="15" spans="2:8" ht="13.5">
      <c r="B15" s="98"/>
      <c r="C15" s="62" t="s">
        <v>246</v>
      </c>
      <c r="D15" s="33">
        <v>84</v>
      </c>
      <c r="E15" s="2" t="s">
        <v>292</v>
      </c>
      <c r="F15" s="2" t="s">
        <v>293</v>
      </c>
      <c r="G15" s="4" t="s">
        <v>249</v>
      </c>
      <c r="H15" s="7" t="s">
        <v>294</v>
      </c>
    </row>
    <row r="16" spans="2:8" ht="13.5">
      <c r="B16" s="98"/>
      <c r="C16" s="62" t="s">
        <v>447</v>
      </c>
      <c r="D16" s="33">
        <v>942</v>
      </c>
      <c r="E16" s="2" t="s">
        <v>9</v>
      </c>
      <c r="F16" s="2">
        <v>5</v>
      </c>
      <c r="G16" s="4" t="s">
        <v>362</v>
      </c>
      <c r="H16" s="7" t="s">
        <v>448</v>
      </c>
    </row>
    <row r="17" spans="2:8" ht="13.5">
      <c r="B17" s="98"/>
      <c r="C17" s="62" t="s">
        <v>422</v>
      </c>
      <c r="D17" s="33">
        <v>50</v>
      </c>
      <c r="E17" s="2" t="s">
        <v>8</v>
      </c>
      <c r="F17" s="2">
        <v>5</v>
      </c>
      <c r="G17" s="4" t="s">
        <v>423</v>
      </c>
      <c r="H17" s="7" t="s">
        <v>136</v>
      </c>
    </row>
    <row r="18" spans="2:8" ht="13.5">
      <c r="B18" s="98"/>
      <c r="C18" s="62" t="s">
        <v>220</v>
      </c>
      <c r="D18" s="33">
        <v>220</v>
      </c>
      <c r="E18" s="2" t="s">
        <v>8</v>
      </c>
      <c r="F18" s="2">
        <v>5</v>
      </c>
      <c r="G18" s="4" t="s">
        <v>433</v>
      </c>
      <c r="H18" s="7" t="s">
        <v>453</v>
      </c>
    </row>
    <row r="19" spans="2:8" ht="13.5">
      <c r="B19" s="98"/>
      <c r="C19" s="62" t="s">
        <v>233</v>
      </c>
      <c r="D19" s="33">
        <v>210</v>
      </c>
      <c r="E19" s="2" t="s">
        <v>8</v>
      </c>
      <c r="F19" s="2">
        <v>5</v>
      </c>
      <c r="G19" s="4" t="s">
        <v>374</v>
      </c>
      <c r="H19" s="7" t="s">
        <v>238</v>
      </c>
    </row>
    <row r="20" spans="2:8" ht="13.5">
      <c r="B20" s="98"/>
      <c r="C20" s="62" t="s">
        <v>245</v>
      </c>
      <c r="D20" s="33">
        <v>50</v>
      </c>
      <c r="E20" s="2" t="s">
        <v>8</v>
      </c>
      <c r="F20" s="2">
        <v>5</v>
      </c>
      <c r="G20" s="4" t="s">
        <v>248</v>
      </c>
      <c r="H20" s="7" t="s">
        <v>454</v>
      </c>
    </row>
    <row r="21" spans="2:8" ht="13.5">
      <c r="B21" s="98"/>
      <c r="C21" s="62" t="s">
        <v>218</v>
      </c>
      <c r="D21" s="33">
        <v>60</v>
      </c>
      <c r="E21" s="2" t="s">
        <v>8</v>
      </c>
      <c r="F21" s="2">
        <v>5</v>
      </c>
      <c r="G21" s="4" t="s">
        <v>367</v>
      </c>
      <c r="H21" s="7" t="s">
        <v>150</v>
      </c>
    </row>
    <row r="22" spans="2:8" ht="13.5">
      <c r="B22" s="98"/>
      <c r="C22" s="62" t="s">
        <v>240</v>
      </c>
      <c r="D22" s="33">
        <v>114</v>
      </c>
      <c r="E22" s="2" t="s">
        <v>8</v>
      </c>
      <c r="F22" s="2">
        <v>3</v>
      </c>
      <c r="G22" s="4" t="s">
        <v>375</v>
      </c>
      <c r="H22" s="7" t="s">
        <v>150</v>
      </c>
    </row>
    <row r="23" spans="2:8" ht="13.5">
      <c r="B23" s="98"/>
      <c r="C23" s="62" t="s">
        <v>221</v>
      </c>
      <c r="D23" s="33">
        <v>80</v>
      </c>
      <c r="E23" s="21" t="s">
        <v>8</v>
      </c>
      <c r="F23" s="2">
        <v>4</v>
      </c>
      <c r="G23" s="4" t="s">
        <v>370</v>
      </c>
      <c r="H23" s="7" t="s">
        <v>226</v>
      </c>
    </row>
    <row r="24" spans="2:8" ht="13.5">
      <c r="B24" s="98"/>
      <c r="C24" s="62" t="s">
        <v>219</v>
      </c>
      <c r="D24" s="33">
        <v>112</v>
      </c>
      <c r="E24" s="2" t="s">
        <v>8</v>
      </c>
      <c r="F24" s="2">
        <v>4</v>
      </c>
      <c r="G24" s="4" t="s">
        <v>368</v>
      </c>
      <c r="H24" s="7" t="s">
        <v>224</v>
      </c>
    </row>
    <row r="25" spans="2:8" ht="14.25" thickBot="1">
      <c r="B25" s="99"/>
      <c r="C25" s="63" t="s">
        <v>222</v>
      </c>
      <c r="D25" s="34">
        <v>125</v>
      </c>
      <c r="E25" s="9" t="s">
        <v>8</v>
      </c>
      <c r="F25" s="9">
        <v>5</v>
      </c>
      <c r="G25" s="29" t="s">
        <v>371</v>
      </c>
      <c r="H25" s="10" t="s">
        <v>227</v>
      </c>
    </row>
    <row r="26" spans="2:8" ht="14.25" thickBot="1">
      <c r="B26" s="86" t="s">
        <v>7</v>
      </c>
      <c r="C26" s="87"/>
      <c r="D26" s="36">
        <f>SUM(D13:D25)</f>
        <v>2305</v>
      </c>
      <c r="E26" s="17"/>
      <c r="F26" s="16"/>
      <c r="G26" s="17"/>
      <c r="H26" s="18"/>
    </row>
    <row r="28" spans="2:8" ht="14.25" thickBot="1">
      <c r="B28" t="s">
        <v>228</v>
      </c>
      <c r="E28" s="45"/>
      <c r="H28" s="1"/>
    </row>
    <row r="29" spans="2:8" ht="14.25" thickBot="1">
      <c r="B29" s="76" t="s">
        <v>341</v>
      </c>
      <c r="C29" s="14" t="s">
        <v>0</v>
      </c>
      <c r="D29" s="14" t="s">
        <v>1</v>
      </c>
      <c r="E29" s="14" t="s">
        <v>2</v>
      </c>
      <c r="F29" s="14" t="s">
        <v>3</v>
      </c>
      <c r="G29" s="14" t="s">
        <v>4</v>
      </c>
      <c r="H29" s="39" t="s">
        <v>5</v>
      </c>
    </row>
    <row r="30" spans="2:8" ht="13.5">
      <c r="B30" s="94" t="s">
        <v>234</v>
      </c>
      <c r="C30" s="67" t="s">
        <v>229</v>
      </c>
      <c r="D30" s="32">
        <v>434</v>
      </c>
      <c r="E30" s="5" t="s">
        <v>313</v>
      </c>
      <c r="F30" s="5" t="s">
        <v>314</v>
      </c>
      <c r="G30" s="27" t="s">
        <v>404</v>
      </c>
      <c r="H30" s="20" t="s">
        <v>315</v>
      </c>
    </row>
    <row r="31" spans="2:8" ht="13.5">
      <c r="B31" s="96"/>
      <c r="C31" s="62" t="s">
        <v>231</v>
      </c>
      <c r="D31" s="33">
        <v>52</v>
      </c>
      <c r="E31" s="2" t="s">
        <v>298</v>
      </c>
      <c r="F31" s="2">
        <v>6</v>
      </c>
      <c r="G31" s="4" t="s">
        <v>364</v>
      </c>
      <c r="H31" s="7" t="s">
        <v>316</v>
      </c>
    </row>
    <row r="32" spans="2:8" ht="13.5">
      <c r="B32" s="96"/>
      <c r="C32" s="62" t="s">
        <v>232</v>
      </c>
      <c r="D32" s="33">
        <v>122</v>
      </c>
      <c r="E32" s="2" t="s">
        <v>8</v>
      </c>
      <c r="F32" s="2">
        <v>4</v>
      </c>
      <c r="G32" s="4" t="s">
        <v>373</v>
      </c>
      <c r="H32" s="7" t="s">
        <v>237</v>
      </c>
    </row>
    <row r="33" spans="2:8" ht="14.25" thickBot="1">
      <c r="B33" s="97"/>
      <c r="C33" s="63" t="s">
        <v>449</v>
      </c>
      <c r="D33" s="34">
        <v>64</v>
      </c>
      <c r="E33" s="9" t="s">
        <v>62</v>
      </c>
      <c r="F33" s="9">
        <v>4</v>
      </c>
      <c r="G33" s="29" t="s">
        <v>450</v>
      </c>
      <c r="H33" s="10" t="s">
        <v>226</v>
      </c>
    </row>
    <row r="34" spans="2:8" ht="14.25" thickBot="1">
      <c r="B34" s="86" t="s">
        <v>7</v>
      </c>
      <c r="C34" s="87"/>
      <c r="D34" s="36">
        <f>SUM(D30:D33)</f>
        <v>672</v>
      </c>
      <c r="E34" s="17"/>
      <c r="F34" s="16"/>
      <c r="G34" s="17"/>
      <c r="H34" s="18"/>
    </row>
  </sheetData>
  <sheetProtection/>
  <mergeCells count="6">
    <mergeCell ref="B30:B33"/>
    <mergeCell ref="B34:C34"/>
    <mergeCell ref="B26:C26"/>
    <mergeCell ref="B9:C9"/>
    <mergeCell ref="B4:B8"/>
    <mergeCell ref="B13:B2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6"/>
  <sheetViews>
    <sheetView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1.75390625" style="0" customWidth="1"/>
    <col min="2" max="2" width="7.75390625" style="0" customWidth="1"/>
    <col min="3" max="3" width="16.25390625" style="0" customWidth="1"/>
    <col min="4" max="4" width="7.00390625" style="0" customWidth="1"/>
    <col min="5" max="5" width="8.00390625" style="0" customWidth="1"/>
    <col min="7" max="7" width="26.00390625" style="0" customWidth="1"/>
  </cols>
  <sheetData>
    <row r="1" ht="13.5">
      <c r="B1" t="s">
        <v>477</v>
      </c>
    </row>
    <row r="2" spans="2:5" ht="14.25" thickBot="1">
      <c r="B2" t="s">
        <v>16</v>
      </c>
      <c r="E2" s="45"/>
    </row>
    <row r="3" spans="2:8" ht="14.25" thickBot="1">
      <c r="B3" s="76" t="s">
        <v>341</v>
      </c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15" t="s">
        <v>5</v>
      </c>
    </row>
    <row r="4" spans="2:10" ht="14.25" thickBot="1">
      <c r="B4" s="13" t="s">
        <v>258</v>
      </c>
      <c r="C4" s="68" t="s">
        <v>252</v>
      </c>
      <c r="D4" s="40">
        <f>340-40-40</f>
        <v>260</v>
      </c>
      <c r="E4" s="14" t="s">
        <v>9</v>
      </c>
      <c r="F4" s="14">
        <v>5</v>
      </c>
      <c r="G4" s="77" t="s">
        <v>253</v>
      </c>
      <c r="H4" s="39" t="s">
        <v>254</v>
      </c>
      <c r="J4" s="55"/>
    </row>
    <row r="5" spans="2:8" ht="14.25" thickBot="1">
      <c r="B5" s="86" t="s">
        <v>7</v>
      </c>
      <c r="C5" s="87"/>
      <c r="D5" s="17">
        <f>SUM(D4:D4)</f>
        <v>260</v>
      </c>
      <c r="E5" s="17"/>
      <c r="F5" s="16"/>
      <c r="G5" s="17"/>
      <c r="H5" s="18"/>
    </row>
    <row r="6" ht="13.5">
      <c r="H6" s="1"/>
    </row>
  </sheetData>
  <sheetProtection/>
  <mergeCells count="1">
    <mergeCell ref="B5:C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H6"/>
  <sheetViews>
    <sheetView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1.75390625" style="0" customWidth="1"/>
    <col min="2" max="2" width="7.75390625" style="0" customWidth="1"/>
    <col min="3" max="3" width="16.25390625" style="0" customWidth="1"/>
    <col min="4" max="4" width="7.00390625" style="0" customWidth="1"/>
    <col min="5" max="5" width="8.00390625" style="0" customWidth="1"/>
    <col min="7" max="7" width="26.00390625" style="0" customWidth="1"/>
  </cols>
  <sheetData>
    <row r="1" ht="13.5">
      <c r="B1" t="s">
        <v>424</v>
      </c>
    </row>
    <row r="2" spans="2:5" ht="14.25" thickBot="1">
      <c r="B2" t="s">
        <v>16</v>
      </c>
      <c r="E2" s="45"/>
    </row>
    <row r="3" spans="2:8" ht="14.25" thickBot="1">
      <c r="B3" s="76" t="s">
        <v>341</v>
      </c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15" t="s">
        <v>5</v>
      </c>
    </row>
    <row r="4" spans="2:8" ht="14.25" thickBot="1">
      <c r="B4" s="13" t="s">
        <v>258</v>
      </c>
      <c r="C4" s="68" t="s">
        <v>252</v>
      </c>
      <c r="D4" s="40">
        <f>340-40-40</f>
        <v>260</v>
      </c>
      <c r="E4" s="14" t="s">
        <v>8</v>
      </c>
      <c r="F4" s="14">
        <v>5</v>
      </c>
      <c r="G4" s="77" t="s">
        <v>253</v>
      </c>
      <c r="H4" s="39" t="s">
        <v>254</v>
      </c>
    </row>
    <row r="5" spans="2:8" ht="14.25" thickBot="1">
      <c r="B5" s="86" t="s">
        <v>7</v>
      </c>
      <c r="C5" s="87"/>
      <c r="D5" s="17">
        <f>SUM(D4:D4)</f>
        <v>260</v>
      </c>
      <c r="E5" s="17"/>
      <c r="F5" s="16"/>
      <c r="G5" s="17"/>
      <c r="H5" s="18"/>
    </row>
    <row r="6" ht="13.5">
      <c r="H6" s="1"/>
    </row>
  </sheetData>
  <sheetProtection/>
  <mergeCells count="1">
    <mergeCell ref="B5:C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H27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75390625" style="0" customWidth="1"/>
    <col min="2" max="2" width="7.375" style="0" customWidth="1"/>
    <col min="3" max="3" width="16.25390625" style="0" customWidth="1"/>
    <col min="4" max="4" width="7.00390625" style="0" customWidth="1"/>
    <col min="5" max="5" width="8.00390625" style="0" customWidth="1"/>
    <col min="7" max="7" width="26.00390625" style="0" customWidth="1"/>
  </cols>
  <sheetData>
    <row r="1" ht="13.5">
      <c r="B1" t="s">
        <v>478</v>
      </c>
    </row>
    <row r="2" spans="2:5" ht="14.25" thickBot="1">
      <c r="B2" t="s">
        <v>16</v>
      </c>
      <c r="E2" s="45"/>
    </row>
    <row r="3" spans="2:8" ht="14.25" thickBot="1">
      <c r="B3" s="76" t="s">
        <v>341</v>
      </c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15" t="s">
        <v>5</v>
      </c>
    </row>
    <row r="4" spans="2:8" ht="13.5">
      <c r="B4" s="100" t="s">
        <v>258</v>
      </c>
      <c r="C4" s="62" t="s">
        <v>252</v>
      </c>
      <c r="D4" s="3">
        <f>340-40-40</f>
        <v>260</v>
      </c>
      <c r="E4" s="2" t="s">
        <v>9</v>
      </c>
      <c r="F4" s="2">
        <v>5</v>
      </c>
      <c r="G4" s="78" t="s">
        <v>269</v>
      </c>
      <c r="H4" s="7" t="s">
        <v>270</v>
      </c>
    </row>
    <row r="5" spans="2:8" ht="13.5">
      <c r="B5" s="101"/>
      <c r="C5" s="62" t="s">
        <v>267</v>
      </c>
      <c r="D5" s="3">
        <v>72</v>
      </c>
      <c r="E5" s="2" t="s">
        <v>41</v>
      </c>
      <c r="F5" s="2">
        <v>4</v>
      </c>
      <c r="G5" s="3" t="s">
        <v>271</v>
      </c>
      <c r="H5" s="7" t="s">
        <v>272</v>
      </c>
    </row>
    <row r="6" spans="2:8" ht="14.25" thickBot="1">
      <c r="B6" s="102"/>
      <c r="C6" s="66" t="s">
        <v>268</v>
      </c>
      <c r="D6" s="17">
        <v>54</v>
      </c>
      <c r="E6" s="16" t="s">
        <v>35</v>
      </c>
      <c r="F6" s="16" t="s">
        <v>273</v>
      </c>
      <c r="G6" s="17" t="s">
        <v>397</v>
      </c>
      <c r="H6" s="18" t="s">
        <v>274</v>
      </c>
    </row>
    <row r="7" spans="2:8" ht="14.25" thickBot="1">
      <c r="B7" s="86" t="s">
        <v>7</v>
      </c>
      <c r="C7" s="87"/>
      <c r="D7" s="17">
        <f>SUM(D4:D6)</f>
        <v>386</v>
      </c>
      <c r="E7" s="17"/>
      <c r="F7" s="16"/>
      <c r="G7" s="17"/>
      <c r="H7" s="18"/>
    </row>
    <row r="8" spans="7:8" ht="13.5">
      <c r="G8" s="82" t="s">
        <v>471</v>
      </c>
      <c r="H8" s="1"/>
    </row>
    <row r="9" spans="2:8" ht="14.25" thickBot="1">
      <c r="B9" t="s">
        <v>320</v>
      </c>
      <c r="E9" s="45"/>
      <c r="H9" s="1"/>
    </row>
    <row r="10" spans="2:8" ht="14.25" thickBot="1">
      <c r="B10" s="76" t="s">
        <v>341</v>
      </c>
      <c r="C10" s="14" t="s">
        <v>0</v>
      </c>
      <c r="D10" s="14" t="s">
        <v>1</v>
      </c>
      <c r="E10" s="14" t="s">
        <v>2</v>
      </c>
      <c r="F10" s="14" t="s">
        <v>3</v>
      </c>
      <c r="G10" s="14" t="s">
        <v>4</v>
      </c>
      <c r="H10" s="15" t="s">
        <v>5</v>
      </c>
    </row>
    <row r="11" spans="2:8" ht="13.5">
      <c r="B11" s="94" t="s">
        <v>18</v>
      </c>
      <c r="C11" s="67" t="s">
        <v>102</v>
      </c>
      <c r="D11" s="19">
        <v>36</v>
      </c>
      <c r="E11" s="23" t="s">
        <v>265</v>
      </c>
      <c r="F11" s="5">
        <v>4</v>
      </c>
      <c r="G11" s="19" t="s">
        <v>103</v>
      </c>
      <c r="H11" s="20" t="s">
        <v>346</v>
      </c>
    </row>
    <row r="12" spans="2:8" ht="13.5">
      <c r="B12" s="95"/>
      <c r="C12" s="62" t="s">
        <v>275</v>
      </c>
      <c r="D12" s="3">
        <v>12</v>
      </c>
      <c r="E12" s="21" t="s">
        <v>9</v>
      </c>
      <c r="F12" s="2">
        <v>3</v>
      </c>
      <c r="G12" s="3" t="s">
        <v>398</v>
      </c>
      <c r="H12" s="7" t="s">
        <v>276</v>
      </c>
    </row>
    <row r="13" spans="2:8" ht="14.25" thickBot="1">
      <c r="B13" s="86"/>
      <c r="C13" s="63" t="s">
        <v>20</v>
      </c>
      <c r="D13" s="8">
        <v>60</v>
      </c>
      <c r="E13" s="24" t="s">
        <v>67</v>
      </c>
      <c r="F13" s="9" t="s">
        <v>68</v>
      </c>
      <c r="G13" s="8" t="s">
        <v>25</v>
      </c>
      <c r="H13" s="10" t="s">
        <v>69</v>
      </c>
    </row>
    <row r="14" spans="2:8" ht="14.25" thickBot="1">
      <c r="B14" s="86" t="s">
        <v>7</v>
      </c>
      <c r="C14" s="87"/>
      <c r="D14" s="36">
        <f>SUM(D11:D13)</f>
        <v>108</v>
      </c>
      <c r="E14" s="17"/>
      <c r="F14" s="16"/>
      <c r="G14" s="17"/>
      <c r="H14" s="18"/>
    </row>
    <row r="16" spans="2:5" ht="14.25" thickBot="1">
      <c r="B16" t="s">
        <v>325</v>
      </c>
      <c r="E16" s="45"/>
    </row>
    <row r="17" spans="2:8" ht="14.25" thickBot="1">
      <c r="B17" s="76" t="s">
        <v>341</v>
      </c>
      <c r="C17" s="14" t="s">
        <v>0</v>
      </c>
      <c r="D17" s="14" t="s">
        <v>1</v>
      </c>
      <c r="E17" s="14" t="s">
        <v>2</v>
      </c>
      <c r="F17" s="14" t="s">
        <v>3</v>
      </c>
      <c r="G17" s="14" t="s">
        <v>4</v>
      </c>
      <c r="H17" s="15" t="s">
        <v>5</v>
      </c>
    </row>
    <row r="18" spans="2:8" ht="13.5">
      <c r="B18" s="94" t="s">
        <v>18</v>
      </c>
      <c r="C18" s="67" t="s">
        <v>259</v>
      </c>
      <c r="D18" s="32">
        <f>460-2</f>
        <v>458</v>
      </c>
      <c r="E18" s="5" t="s">
        <v>260</v>
      </c>
      <c r="F18" s="5">
        <v>5</v>
      </c>
      <c r="G18" s="27" t="s">
        <v>261</v>
      </c>
      <c r="H18" s="6" t="s">
        <v>262</v>
      </c>
    </row>
    <row r="19" spans="2:8" ht="13.5">
      <c r="B19" s="96"/>
      <c r="C19" s="65" t="s">
        <v>38</v>
      </c>
      <c r="D19" s="35">
        <v>40</v>
      </c>
      <c r="E19" s="11" t="s">
        <v>62</v>
      </c>
      <c r="F19" s="11">
        <v>5</v>
      </c>
      <c r="G19" s="28" t="s">
        <v>42</v>
      </c>
      <c r="H19" s="42" t="s">
        <v>84</v>
      </c>
    </row>
    <row r="20" spans="2:8" ht="13.5">
      <c r="B20" s="96"/>
      <c r="C20" s="62" t="s">
        <v>39</v>
      </c>
      <c r="D20" s="33">
        <v>84</v>
      </c>
      <c r="E20" s="2" t="s">
        <v>9</v>
      </c>
      <c r="F20" s="2">
        <v>4</v>
      </c>
      <c r="G20" s="4" t="s">
        <v>43</v>
      </c>
      <c r="H20" s="26" t="s">
        <v>85</v>
      </c>
    </row>
    <row r="21" spans="2:8" ht="14.25" thickBot="1">
      <c r="B21" s="97"/>
      <c r="C21" s="63" t="s">
        <v>40</v>
      </c>
      <c r="D21" s="34">
        <v>54</v>
      </c>
      <c r="E21" s="9" t="s">
        <v>265</v>
      </c>
      <c r="F21" s="9" t="s">
        <v>266</v>
      </c>
      <c r="G21" s="29" t="s">
        <v>44</v>
      </c>
      <c r="H21" s="30" t="s">
        <v>87</v>
      </c>
    </row>
    <row r="22" spans="2:8" ht="14.25" thickBot="1">
      <c r="B22" s="86" t="s">
        <v>7</v>
      </c>
      <c r="C22" s="87"/>
      <c r="D22" s="36">
        <f>SUM(D18:D21)</f>
        <v>636</v>
      </c>
      <c r="E22" s="17"/>
      <c r="F22" s="16"/>
      <c r="G22" s="17"/>
      <c r="H22" s="18"/>
    </row>
    <row r="24" spans="2:5" ht="14.25" thickBot="1">
      <c r="B24" t="s">
        <v>413</v>
      </c>
      <c r="E24" s="45"/>
    </row>
    <row r="25" spans="2:8" ht="14.25" thickBot="1">
      <c r="B25" s="76" t="s">
        <v>341</v>
      </c>
      <c r="C25" s="14" t="s">
        <v>0</v>
      </c>
      <c r="D25" s="14" t="s">
        <v>1</v>
      </c>
      <c r="E25" s="14" t="s">
        <v>2</v>
      </c>
      <c r="F25" s="14" t="s">
        <v>3</v>
      </c>
      <c r="G25" s="14" t="s">
        <v>4</v>
      </c>
      <c r="H25" s="15" t="s">
        <v>5</v>
      </c>
    </row>
    <row r="26" spans="2:8" ht="14.25" thickBot="1">
      <c r="B26" s="53" t="s">
        <v>45</v>
      </c>
      <c r="C26" s="63" t="s">
        <v>57</v>
      </c>
      <c r="D26" s="34">
        <v>100</v>
      </c>
      <c r="E26" s="9" t="s">
        <v>99</v>
      </c>
      <c r="F26" s="9" t="s">
        <v>100</v>
      </c>
      <c r="G26" s="29" t="s">
        <v>61</v>
      </c>
      <c r="H26" s="30" t="s">
        <v>101</v>
      </c>
    </row>
    <row r="27" spans="2:8" ht="14.25" thickBot="1">
      <c r="B27" s="86" t="s">
        <v>7</v>
      </c>
      <c r="C27" s="87"/>
      <c r="D27" s="36">
        <f>SUM(D26:D26)</f>
        <v>100</v>
      </c>
      <c r="E27" s="17"/>
      <c r="F27" s="16"/>
      <c r="G27" s="17"/>
      <c r="H27" s="18"/>
    </row>
  </sheetData>
  <sheetProtection/>
  <mergeCells count="7">
    <mergeCell ref="B27:C27"/>
    <mergeCell ref="B22:C22"/>
    <mergeCell ref="B4:B6"/>
    <mergeCell ref="B18:B21"/>
    <mergeCell ref="B7:C7"/>
    <mergeCell ref="B14:C14"/>
    <mergeCell ref="B11:B1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H44"/>
  <sheetViews>
    <sheetView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1.75390625" style="0" customWidth="1"/>
    <col min="2" max="2" width="8.00390625" style="0" customWidth="1"/>
    <col min="3" max="3" width="16.25390625" style="0" customWidth="1"/>
    <col min="4" max="4" width="7.00390625" style="0" customWidth="1"/>
    <col min="5" max="5" width="8.00390625" style="0" customWidth="1"/>
    <col min="7" max="7" width="25.00390625" style="0" customWidth="1"/>
  </cols>
  <sheetData>
    <row r="1" ht="13.5">
      <c r="B1" t="s">
        <v>479</v>
      </c>
    </row>
    <row r="2" spans="2:5" ht="14.25" thickBot="1">
      <c r="B2" t="s">
        <v>16</v>
      </c>
      <c r="E2" s="45"/>
    </row>
    <row r="3" spans="2:8" ht="14.25" thickBot="1">
      <c r="B3" s="79" t="s">
        <v>341</v>
      </c>
      <c r="C3" s="31" t="s">
        <v>0</v>
      </c>
      <c r="D3" s="31" t="s">
        <v>1</v>
      </c>
      <c r="E3" s="31" t="s">
        <v>2</v>
      </c>
      <c r="F3" s="31" t="s">
        <v>3</v>
      </c>
      <c r="G3" s="31" t="s">
        <v>4</v>
      </c>
      <c r="H3" s="69" t="s">
        <v>5</v>
      </c>
    </row>
    <row r="4" spans="2:8" ht="13.5">
      <c r="B4" s="94" t="s">
        <v>258</v>
      </c>
      <c r="C4" s="67" t="s">
        <v>420</v>
      </c>
      <c r="D4" s="19">
        <v>67</v>
      </c>
      <c r="E4" s="5" t="s">
        <v>9</v>
      </c>
      <c r="F4" s="5" t="s">
        <v>10</v>
      </c>
      <c r="G4" s="27" t="s">
        <v>11</v>
      </c>
      <c r="H4" s="20" t="s">
        <v>63</v>
      </c>
    </row>
    <row r="5" spans="2:8" ht="13.5">
      <c r="B5" s="95"/>
      <c r="C5" s="62" t="s">
        <v>6</v>
      </c>
      <c r="D5" s="3">
        <v>77</v>
      </c>
      <c r="E5" s="2" t="s">
        <v>9</v>
      </c>
      <c r="F5" s="2">
        <v>10</v>
      </c>
      <c r="G5" s="3" t="s">
        <v>12</v>
      </c>
      <c r="H5" s="7" t="s">
        <v>64</v>
      </c>
    </row>
    <row r="6" spans="2:8" ht="13.5">
      <c r="B6" s="95"/>
      <c r="C6" s="62" t="s">
        <v>268</v>
      </c>
      <c r="D6" s="3">
        <v>54</v>
      </c>
      <c r="E6" s="2" t="s">
        <v>35</v>
      </c>
      <c r="F6" s="2" t="s">
        <v>273</v>
      </c>
      <c r="G6" s="3" t="s">
        <v>397</v>
      </c>
      <c r="H6" s="7" t="s">
        <v>274</v>
      </c>
    </row>
    <row r="7" spans="2:8" ht="13.5">
      <c r="B7" s="95"/>
      <c r="C7" s="62"/>
      <c r="D7" s="3"/>
      <c r="E7" s="2"/>
      <c r="F7" s="2"/>
      <c r="G7" s="3"/>
      <c r="H7" s="7"/>
    </row>
    <row r="8" spans="2:8" ht="13.5">
      <c r="B8" s="95"/>
      <c r="C8" s="62" t="s">
        <v>252</v>
      </c>
      <c r="D8" s="3">
        <f>340-40-40</f>
        <v>260</v>
      </c>
      <c r="E8" s="2" t="s">
        <v>8</v>
      </c>
      <c r="F8" s="2">
        <v>5</v>
      </c>
      <c r="G8" s="78" t="s">
        <v>253</v>
      </c>
      <c r="H8" s="7" t="s">
        <v>254</v>
      </c>
    </row>
    <row r="9" spans="2:8" ht="14.25" thickBot="1">
      <c r="B9" s="86"/>
      <c r="C9" s="63" t="s">
        <v>267</v>
      </c>
      <c r="D9" s="8">
        <v>72</v>
      </c>
      <c r="E9" s="9" t="s">
        <v>8</v>
      </c>
      <c r="F9" s="9">
        <v>4</v>
      </c>
      <c r="G9" s="8" t="s">
        <v>271</v>
      </c>
      <c r="H9" s="10" t="s">
        <v>13</v>
      </c>
    </row>
    <row r="10" spans="2:8" ht="14.25" thickBot="1">
      <c r="B10" s="86" t="s">
        <v>7</v>
      </c>
      <c r="C10" s="87"/>
      <c r="D10" s="17">
        <f>SUM(D4:D9)</f>
        <v>530</v>
      </c>
      <c r="E10" s="17"/>
      <c r="F10" s="16"/>
      <c r="G10" s="17"/>
      <c r="H10" s="18"/>
    </row>
    <row r="11" ht="13.5">
      <c r="H11" s="1"/>
    </row>
    <row r="12" spans="2:8" ht="14.25" thickBot="1">
      <c r="B12" t="s">
        <v>421</v>
      </c>
      <c r="E12" s="45"/>
      <c r="H12" s="1"/>
    </row>
    <row r="13" spans="2:8" ht="14.25" thickBot="1">
      <c r="B13" s="76" t="s">
        <v>341</v>
      </c>
      <c r="C13" s="14" t="s">
        <v>0</v>
      </c>
      <c r="D13" s="14" t="s">
        <v>1</v>
      </c>
      <c r="E13" s="14" t="s">
        <v>2</v>
      </c>
      <c r="F13" s="14" t="s">
        <v>3</v>
      </c>
      <c r="G13" s="14" t="s">
        <v>4</v>
      </c>
      <c r="H13" s="15" t="s">
        <v>5</v>
      </c>
    </row>
    <row r="14" spans="2:8" ht="13.5">
      <c r="B14" s="94" t="s">
        <v>18</v>
      </c>
      <c r="C14" s="67" t="s">
        <v>102</v>
      </c>
      <c r="D14" s="19">
        <v>36</v>
      </c>
      <c r="E14" s="23" t="s">
        <v>251</v>
      </c>
      <c r="F14" s="5">
        <v>4</v>
      </c>
      <c r="G14" s="19" t="s">
        <v>103</v>
      </c>
      <c r="H14" s="20" t="s">
        <v>346</v>
      </c>
    </row>
    <row r="15" spans="2:8" ht="13.5">
      <c r="B15" s="95"/>
      <c r="C15" s="62" t="s">
        <v>255</v>
      </c>
      <c r="D15" s="3">
        <v>650</v>
      </c>
      <c r="E15" s="21" t="s">
        <v>8</v>
      </c>
      <c r="F15" s="2">
        <v>5</v>
      </c>
      <c r="G15" s="3" t="s">
        <v>256</v>
      </c>
      <c r="H15" s="7" t="s">
        <v>257</v>
      </c>
    </row>
    <row r="16" spans="2:8" ht="13.5">
      <c r="B16" s="96"/>
      <c r="C16" s="62" t="s">
        <v>20</v>
      </c>
      <c r="D16" s="3">
        <v>60</v>
      </c>
      <c r="E16" s="21" t="s">
        <v>67</v>
      </c>
      <c r="F16" s="2" t="s">
        <v>68</v>
      </c>
      <c r="G16" s="3" t="s">
        <v>25</v>
      </c>
      <c r="H16" s="7" t="s">
        <v>69</v>
      </c>
    </row>
    <row r="17" spans="2:8" ht="13.5">
      <c r="B17" s="96"/>
      <c r="C17" s="65" t="s">
        <v>27</v>
      </c>
      <c r="D17" s="35">
        <v>138</v>
      </c>
      <c r="E17" s="11" t="s">
        <v>62</v>
      </c>
      <c r="F17" s="11" t="s">
        <v>73</v>
      </c>
      <c r="G17" s="28" t="s">
        <v>33</v>
      </c>
      <c r="H17" s="42" t="s">
        <v>74</v>
      </c>
    </row>
    <row r="18" spans="2:8" ht="13.5">
      <c r="B18" s="96"/>
      <c r="C18" s="62" t="s">
        <v>30</v>
      </c>
      <c r="D18" s="33">
        <v>168</v>
      </c>
      <c r="E18" s="2" t="s">
        <v>9</v>
      </c>
      <c r="F18" s="2">
        <v>5</v>
      </c>
      <c r="G18" s="4" t="s">
        <v>378</v>
      </c>
      <c r="H18" s="7" t="s">
        <v>77</v>
      </c>
    </row>
    <row r="19" spans="2:8" ht="13.5">
      <c r="B19" s="96"/>
      <c r="C19" s="65" t="s">
        <v>31</v>
      </c>
      <c r="D19" s="35">
        <v>83</v>
      </c>
      <c r="E19" s="22" t="s">
        <v>78</v>
      </c>
      <c r="F19" s="11" t="s">
        <v>79</v>
      </c>
      <c r="G19" s="28" t="s">
        <v>36</v>
      </c>
      <c r="H19" s="12" t="s">
        <v>80</v>
      </c>
    </row>
    <row r="20" spans="2:8" ht="13.5">
      <c r="B20" s="96"/>
      <c r="C20" s="62" t="s">
        <v>32</v>
      </c>
      <c r="D20" s="33">
        <v>50</v>
      </c>
      <c r="E20" s="21" t="s">
        <v>251</v>
      </c>
      <c r="F20" s="2" t="s">
        <v>295</v>
      </c>
      <c r="G20" s="4" t="s">
        <v>37</v>
      </c>
      <c r="H20" s="7" t="s">
        <v>82</v>
      </c>
    </row>
    <row r="21" spans="2:8" ht="13.5">
      <c r="B21" s="96"/>
      <c r="C21" s="62" t="s">
        <v>22</v>
      </c>
      <c r="D21" s="33">
        <v>536</v>
      </c>
      <c r="E21" s="21" t="s">
        <v>9</v>
      </c>
      <c r="F21" s="2">
        <v>4</v>
      </c>
      <c r="G21" s="4" t="s">
        <v>400</v>
      </c>
      <c r="H21" s="57" t="s">
        <v>455</v>
      </c>
    </row>
    <row r="22" spans="2:8" ht="13.5">
      <c r="B22" s="96"/>
      <c r="C22" s="62" t="s">
        <v>28</v>
      </c>
      <c r="D22" s="33">
        <v>296</v>
      </c>
      <c r="E22" s="2" t="s">
        <v>8</v>
      </c>
      <c r="F22" s="2">
        <v>5</v>
      </c>
      <c r="G22" s="4" t="s">
        <v>414</v>
      </c>
      <c r="H22" s="57" t="s">
        <v>451</v>
      </c>
    </row>
    <row r="23" spans="2:8" ht="13.5">
      <c r="B23" s="96"/>
      <c r="C23" s="62" t="s">
        <v>259</v>
      </c>
      <c r="D23" s="33">
        <v>408</v>
      </c>
      <c r="E23" s="2" t="s">
        <v>8</v>
      </c>
      <c r="F23" s="2">
        <v>5</v>
      </c>
      <c r="G23" s="4" t="s">
        <v>261</v>
      </c>
      <c r="H23" s="57" t="s">
        <v>262</v>
      </c>
    </row>
    <row r="24" spans="2:8" ht="13.5">
      <c r="B24" s="96"/>
      <c r="C24" s="62" t="s">
        <v>275</v>
      </c>
      <c r="D24" s="3">
        <v>12</v>
      </c>
      <c r="E24" s="21" t="s">
        <v>8</v>
      </c>
      <c r="F24" s="2">
        <v>3</v>
      </c>
      <c r="G24" s="3" t="s">
        <v>398</v>
      </c>
      <c r="H24" s="7" t="s">
        <v>276</v>
      </c>
    </row>
    <row r="25" spans="2:8" ht="13.5">
      <c r="B25" s="96"/>
      <c r="C25" s="65" t="s">
        <v>38</v>
      </c>
      <c r="D25" s="35">
        <v>40</v>
      </c>
      <c r="E25" s="11" t="s">
        <v>8</v>
      </c>
      <c r="F25" s="11">
        <v>5</v>
      </c>
      <c r="G25" s="28" t="s">
        <v>42</v>
      </c>
      <c r="H25" s="12" t="s">
        <v>84</v>
      </c>
    </row>
    <row r="26" spans="2:8" ht="13.5">
      <c r="B26" s="96"/>
      <c r="C26" s="62" t="s">
        <v>39</v>
      </c>
      <c r="D26" s="33">
        <v>84</v>
      </c>
      <c r="E26" s="2" t="s">
        <v>8</v>
      </c>
      <c r="F26" s="2">
        <v>4</v>
      </c>
      <c r="G26" s="4" t="s">
        <v>43</v>
      </c>
      <c r="H26" s="7" t="s">
        <v>85</v>
      </c>
    </row>
    <row r="27" spans="2:8" ht="13.5">
      <c r="B27" s="96"/>
      <c r="C27" s="62" t="s">
        <v>29</v>
      </c>
      <c r="D27" s="33">
        <v>50</v>
      </c>
      <c r="E27" s="2" t="s">
        <v>8</v>
      </c>
      <c r="F27" s="2" t="s">
        <v>24</v>
      </c>
      <c r="G27" s="4" t="s">
        <v>34</v>
      </c>
      <c r="H27" s="7" t="s">
        <v>13</v>
      </c>
    </row>
    <row r="28" spans="2:8" ht="13.5">
      <c r="B28" s="96"/>
      <c r="C28" s="62" t="s">
        <v>14</v>
      </c>
      <c r="D28" s="33">
        <v>54</v>
      </c>
      <c r="E28" s="21" t="s">
        <v>8</v>
      </c>
      <c r="F28" s="2">
        <v>3</v>
      </c>
      <c r="G28" s="3" t="s">
        <v>15</v>
      </c>
      <c r="H28" s="7" t="s">
        <v>13</v>
      </c>
    </row>
    <row r="29" spans="2:8" ht="13.5">
      <c r="B29" s="96"/>
      <c r="C29" s="65" t="s">
        <v>19</v>
      </c>
      <c r="D29" s="35">
        <v>150</v>
      </c>
      <c r="E29" s="22" t="s">
        <v>8</v>
      </c>
      <c r="F29" s="11">
        <v>5</v>
      </c>
      <c r="G29" s="43" t="s">
        <v>23</v>
      </c>
      <c r="H29" s="12" t="s">
        <v>66</v>
      </c>
    </row>
    <row r="30" spans="2:8" ht="13.5">
      <c r="B30" s="96"/>
      <c r="C30" s="62" t="s">
        <v>21</v>
      </c>
      <c r="D30" s="33">
        <v>50</v>
      </c>
      <c r="E30" s="21" t="s">
        <v>8</v>
      </c>
      <c r="F30" s="2">
        <v>5</v>
      </c>
      <c r="G30" s="3" t="s">
        <v>26</v>
      </c>
      <c r="H30" s="7" t="s">
        <v>71</v>
      </c>
    </row>
    <row r="31" spans="2:8" ht="14.25" thickBot="1">
      <c r="B31" s="97"/>
      <c r="C31" s="63" t="s">
        <v>40</v>
      </c>
      <c r="D31" s="34">
        <v>54</v>
      </c>
      <c r="E31" s="9" t="s">
        <v>8</v>
      </c>
      <c r="F31" s="9" t="s">
        <v>24</v>
      </c>
      <c r="G31" s="29" t="s">
        <v>44</v>
      </c>
      <c r="H31" s="10" t="s">
        <v>456</v>
      </c>
    </row>
    <row r="32" spans="2:8" ht="14.25" thickBot="1">
      <c r="B32" s="86" t="s">
        <v>7</v>
      </c>
      <c r="C32" s="87"/>
      <c r="D32" s="83">
        <f>SUM(D14:D31)</f>
        <v>2919</v>
      </c>
      <c r="E32" s="17"/>
      <c r="F32" s="16"/>
      <c r="G32" s="17"/>
      <c r="H32" s="18"/>
    </row>
    <row r="34" spans="2:5" ht="14.25" thickBot="1">
      <c r="B34" t="s">
        <v>321</v>
      </c>
      <c r="E34" s="45"/>
    </row>
    <row r="35" spans="2:8" ht="14.25" thickBot="1">
      <c r="B35" s="79" t="s">
        <v>341</v>
      </c>
      <c r="C35" s="31" t="s">
        <v>0</v>
      </c>
      <c r="D35" s="31" t="s">
        <v>1</v>
      </c>
      <c r="E35" s="31" t="s">
        <v>2</v>
      </c>
      <c r="F35" s="31" t="s">
        <v>3</v>
      </c>
      <c r="G35" s="31" t="s">
        <v>4</v>
      </c>
      <c r="H35" s="69" t="s">
        <v>5</v>
      </c>
    </row>
    <row r="36" spans="2:8" ht="13.5">
      <c r="B36" s="103" t="s">
        <v>45</v>
      </c>
      <c r="C36" s="67" t="s">
        <v>46</v>
      </c>
      <c r="D36" s="32">
        <v>72</v>
      </c>
      <c r="E36" s="5" t="s">
        <v>251</v>
      </c>
      <c r="F36" s="5">
        <v>3</v>
      </c>
      <c r="G36" s="27" t="s">
        <v>50</v>
      </c>
      <c r="H36" s="20" t="s">
        <v>88</v>
      </c>
    </row>
    <row r="37" spans="2:8" ht="13.5">
      <c r="B37" s="104"/>
      <c r="C37" s="62" t="s">
        <v>47</v>
      </c>
      <c r="D37" s="33">
        <v>90</v>
      </c>
      <c r="E37" s="2" t="s">
        <v>9</v>
      </c>
      <c r="F37" s="2" t="s">
        <v>89</v>
      </c>
      <c r="G37" s="4" t="s">
        <v>51</v>
      </c>
      <c r="H37" s="7" t="s">
        <v>90</v>
      </c>
    </row>
    <row r="38" spans="2:8" ht="13.5">
      <c r="B38" s="104"/>
      <c r="C38" s="62" t="s">
        <v>55</v>
      </c>
      <c r="D38" s="33">
        <v>72</v>
      </c>
      <c r="E38" s="2" t="s">
        <v>62</v>
      </c>
      <c r="F38" s="2" t="s">
        <v>96</v>
      </c>
      <c r="G38" s="4" t="s">
        <v>59</v>
      </c>
      <c r="H38" s="7" t="s">
        <v>97</v>
      </c>
    </row>
    <row r="39" spans="2:8" ht="13.5">
      <c r="B39" s="104"/>
      <c r="C39" s="62" t="s">
        <v>56</v>
      </c>
      <c r="D39" s="33">
        <v>50</v>
      </c>
      <c r="E39" s="2" t="s">
        <v>62</v>
      </c>
      <c r="F39" s="2" t="s">
        <v>96</v>
      </c>
      <c r="G39" s="4" t="s">
        <v>60</v>
      </c>
      <c r="H39" s="7" t="s">
        <v>98</v>
      </c>
    </row>
    <row r="40" spans="2:8" ht="13.5">
      <c r="B40" s="104"/>
      <c r="C40" s="62" t="s">
        <v>57</v>
      </c>
      <c r="D40" s="33">
        <v>100</v>
      </c>
      <c r="E40" s="2" t="s">
        <v>99</v>
      </c>
      <c r="F40" s="2" t="s">
        <v>100</v>
      </c>
      <c r="G40" s="4" t="s">
        <v>61</v>
      </c>
      <c r="H40" s="7" t="s">
        <v>101</v>
      </c>
    </row>
    <row r="41" spans="2:8" ht="13.5">
      <c r="B41" s="104"/>
      <c r="C41" s="62" t="s">
        <v>48</v>
      </c>
      <c r="D41" s="33">
        <v>300</v>
      </c>
      <c r="E41" s="2" t="s">
        <v>75</v>
      </c>
      <c r="F41" s="2">
        <v>5</v>
      </c>
      <c r="G41" s="4" t="s">
        <v>52</v>
      </c>
      <c r="H41" s="7" t="s">
        <v>92</v>
      </c>
    </row>
    <row r="42" spans="2:8" ht="13.5">
      <c r="B42" s="104"/>
      <c r="C42" s="62" t="s">
        <v>49</v>
      </c>
      <c r="D42" s="33">
        <v>88</v>
      </c>
      <c r="E42" s="2" t="s">
        <v>8</v>
      </c>
      <c r="F42" s="2">
        <v>4</v>
      </c>
      <c r="G42" s="4" t="s">
        <v>53</v>
      </c>
      <c r="H42" s="7" t="s">
        <v>93</v>
      </c>
    </row>
    <row r="43" spans="2:8" ht="14.25" thickBot="1">
      <c r="B43" s="105"/>
      <c r="C43" s="63" t="s">
        <v>54</v>
      </c>
      <c r="D43" s="34">
        <v>144</v>
      </c>
      <c r="E43" s="9" t="s">
        <v>75</v>
      </c>
      <c r="F43" s="9" t="s">
        <v>10</v>
      </c>
      <c r="G43" s="29" t="s">
        <v>58</v>
      </c>
      <c r="H43" s="10" t="s">
        <v>95</v>
      </c>
    </row>
    <row r="44" spans="2:8" ht="14.25" thickBot="1">
      <c r="B44" s="86" t="s">
        <v>7</v>
      </c>
      <c r="C44" s="87"/>
      <c r="D44" s="36">
        <f>SUM(D36:D43)</f>
        <v>916</v>
      </c>
      <c r="E44" s="17"/>
      <c r="F44" s="16"/>
      <c r="G44" s="17"/>
      <c r="H44" s="18"/>
    </row>
  </sheetData>
  <sheetProtection/>
  <mergeCells count="6">
    <mergeCell ref="B44:C44"/>
    <mergeCell ref="B10:C10"/>
    <mergeCell ref="B32:C32"/>
    <mergeCell ref="B14:B31"/>
    <mergeCell ref="B4:B9"/>
    <mergeCell ref="B36:B4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H75"/>
  <sheetViews>
    <sheetView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1.75390625" style="0" customWidth="1"/>
    <col min="2" max="2" width="7.75390625" style="0" customWidth="1"/>
    <col min="3" max="3" width="16.25390625" style="0" customWidth="1"/>
    <col min="4" max="4" width="7.00390625" style="0" customWidth="1"/>
    <col min="5" max="5" width="8.00390625" style="0" customWidth="1"/>
    <col min="7" max="7" width="30.00390625" style="0" customWidth="1"/>
    <col min="8" max="8" width="12.00390625" style="0" customWidth="1"/>
  </cols>
  <sheetData>
    <row r="1" ht="13.5">
      <c r="B1" t="s">
        <v>480</v>
      </c>
    </row>
    <row r="2" spans="2:5" ht="14.25" thickBot="1">
      <c r="B2" t="s">
        <v>104</v>
      </c>
      <c r="E2" s="45"/>
    </row>
    <row r="3" spans="2:8" ht="14.25" thickBot="1">
      <c r="B3" s="76" t="s">
        <v>341</v>
      </c>
      <c r="C3" s="31" t="s">
        <v>0</v>
      </c>
      <c r="D3" s="31" t="s">
        <v>1</v>
      </c>
      <c r="E3" s="31" t="s">
        <v>2</v>
      </c>
      <c r="F3" s="31" t="s">
        <v>3</v>
      </c>
      <c r="G3" s="31" t="s">
        <v>4</v>
      </c>
      <c r="H3" s="38" t="s">
        <v>5</v>
      </c>
    </row>
    <row r="4" spans="2:8" ht="13.5">
      <c r="B4" s="94" t="s">
        <v>112</v>
      </c>
      <c r="C4" s="67" t="s">
        <v>105</v>
      </c>
      <c r="D4" s="32">
        <v>350</v>
      </c>
      <c r="E4" s="5" t="s">
        <v>41</v>
      </c>
      <c r="F4" s="5">
        <v>5</v>
      </c>
      <c r="G4" s="27" t="s">
        <v>351</v>
      </c>
      <c r="H4" s="20" t="s">
        <v>113</v>
      </c>
    </row>
    <row r="5" spans="2:8" ht="13.5">
      <c r="B5" s="95"/>
      <c r="C5" s="62" t="s">
        <v>106</v>
      </c>
      <c r="D5" s="33">
        <v>190</v>
      </c>
      <c r="E5" s="2" t="s">
        <v>41</v>
      </c>
      <c r="F5" s="2">
        <v>5</v>
      </c>
      <c r="G5" s="4" t="s">
        <v>352</v>
      </c>
      <c r="H5" s="7" t="s">
        <v>114</v>
      </c>
    </row>
    <row r="6" spans="2:8" ht="13.5">
      <c r="B6" s="95"/>
      <c r="C6" s="62" t="s">
        <v>107</v>
      </c>
      <c r="D6" s="33">
        <v>72</v>
      </c>
      <c r="E6" s="2" t="s">
        <v>115</v>
      </c>
      <c r="F6" s="2">
        <v>4</v>
      </c>
      <c r="G6" s="4" t="s">
        <v>353</v>
      </c>
      <c r="H6" s="7" t="s">
        <v>115</v>
      </c>
    </row>
    <row r="7" spans="2:8" ht="13.5">
      <c r="B7" s="95"/>
      <c r="C7" s="62" t="s">
        <v>108</v>
      </c>
      <c r="D7" s="33">
        <v>50</v>
      </c>
      <c r="E7" s="2" t="s">
        <v>35</v>
      </c>
      <c r="F7" s="2" t="s">
        <v>116</v>
      </c>
      <c r="G7" s="4" t="s">
        <v>348</v>
      </c>
      <c r="H7" s="7" t="s">
        <v>117</v>
      </c>
    </row>
    <row r="8" spans="2:8" ht="13.5">
      <c r="B8" s="95"/>
      <c r="C8" s="62" t="s">
        <v>109</v>
      </c>
      <c r="D8" s="33">
        <v>24</v>
      </c>
      <c r="E8" s="2" t="s">
        <v>35</v>
      </c>
      <c r="F8" s="2">
        <v>4</v>
      </c>
      <c r="G8" s="4" t="s">
        <v>354</v>
      </c>
      <c r="H8" s="7" t="s">
        <v>118</v>
      </c>
    </row>
    <row r="9" spans="2:8" ht="13.5">
      <c r="B9" s="95"/>
      <c r="C9" s="62" t="s">
        <v>110</v>
      </c>
      <c r="D9" s="33">
        <f>200-16</f>
        <v>184</v>
      </c>
      <c r="E9" s="2" t="s">
        <v>119</v>
      </c>
      <c r="F9" s="2" t="s">
        <v>120</v>
      </c>
      <c r="G9" s="4" t="s">
        <v>355</v>
      </c>
      <c r="H9" s="7" t="s">
        <v>121</v>
      </c>
    </row>
    <row r="10" spans="2:8" ht="14.25" thickBot="1">
      <c r="B10" s="86"/>
      <c r="C10" s="63" t="s">
        <v>111</v>
      </c>
      <c r="D10" s="34">
        <v>140</v>
      </c>
      <c r="E10" s="9" t="s">
        <v>119</v>
      </c>
      <c r="F10" s="9">
        <v>5</v>
      </c>
      <c r="G10" s="29" t="s">
        <v>383</v>
      </c>
      <c r="H10" s="10" t="s">
        <v>122</v>
      </c>
    </row>
    <row r="11" spans="2:8" ht="14.25" thickBot="1">
      <c r="B11" s="86" t="s">
        <v>7</v>
      </c>
      <c r="C11" s="87"/>
      <c r="D11" s="84">
        <f>SUM(D4:D10)</f>
        <v>1010</v>
      </c>
      <c r="E11" s="17"/>
      <c r="F11" s="16"/>
      <c r="G11" s="17"/>
      <c r="H11" s="18"/>
    </row>
    <row r="12" ht="7.5" customHeight="1">
      <c r="H12" s="1"/>
    </row>
    <row r="13" spans="2:8" ht="14.25" thickBot="1">
      <c r="B13" t="s">
        <v>132</v>
      </c>
      <c r="E13" s="45"/>
      <c r="H13" s="1"/>
    </row>
    <row r="14" spans="2:8" ht="14.25" thickBot="1">
      <c r="B14" s="76" t="s">
        <v>341</v>
      </c>
      <c r="C14" s="31" t="s">
        <v>0</v>
      </c>
      <c r="D14" s="31" t="s">
        <v>1</v>
      </c>
      <c r="E14" s="31" t="s">
        <v>2</v>
      </c>
      <c r="F14" s="31" t="s">
        <v>3</v>
      </c>
      <c r="G14" s="31" t="s">
        <v>4</v>
      </c>
      <c r="H14" s="38" t="s">
        <v>5</v>
      </c>
    </row>
    <row r="15" spans="2:8" ht="13.5">
      <c r="B15" s="94" t="s">
        <v>112</v>
      </c>
      <c r="C15" s="67" t="s">
        <v>343</v>
      </c>
      <c r="D15" s="19">
        <v>28</v>
      </c>
      <c r="E15" s="23" t="s">
        <v>41</v>
      </c>
      <c r="F15" s="5">
        <v>7</v>
      </c>
      <c r="G15" s="19" t="s">
        <v>401</v>
      </c>
      <c r="H15" s="20" t="s">
        <v>344</v>
      </c>
    </row>
    <row r="16" spans="2:8" ht="13.5">
      <c r="B16" s="95"/>
      <c r="C16" s="62" t="s">
        <v>124</v>
      </c>
      <c r="D16" s="3">
        <v>21</v>
      </c>
      <c r="E16" s="21" t="s">
        <v>8</v>
      </c>
      <c r="F16" s="2">
        <v>3</v>
      </c>
      <c r="G16" s="80" t="s">
        <v>467</v>
      </c>
      <c r="H16" s="7" t="s">
        <v>131</v>
      </c>
    </row>
    <row r="17" spans="2:8" ht="13.5">
      <c r="B17" s="95"/>
      <c r="C17" s="62" t="s">
        <v>125</v>
      </c>
      <c r="D17" s="3">
        <v>90</v>
      </c>
      <c r="E17" s="21" t="s">
        <v>8</v>
      </c>
      <c r="F17" s="2">
        <v>3</v>
      </c>
      <c r="G17" s="3" t="s">
        <v>356</v>
      </c>
      <c r="H17" s="7" t="s">
        <v>133</v>
      </c>
    </row>
    <row r="18" spans="2:8" ht="13.5">
      <c r="B18" s="95"/>
      <c r="C18" s="62" t="s">
        <v>126</v>
      </c>
      <c r="D18" s="3">
        <v>39</v>
      </c>
      <c r="E18" s="21" t="s">
        <v>8</v>
      </c>
      <c r="F18" s="2">
        <v>3</v>
      </c>
      <c r="G18" s="3" t="s">
        <v>357</v>
      </c>
      <c r="H18" s="7" t="s">
        <v>345</v>
      </c>
    </row>
    <row r="19" spans="2:8" ht="13.5">
      <c r="B19" s="95"/>
      <c r="C19" s="62" t="s">
        <v>127</v>
      </c>
      <c r="D19" s="3">
        <v>122</v>
      </c>
      <c r="E19" s="21" t="s">
        <v>8</v>
      </c>
      <c r="F19" s="2" t="s">
        <v>134</v>
      </c>
      <c r="G19" s="3" t="s">
        <v>386</v>
      </c>
      <c r="H19" s="7" t="s">
        <v>135</v>
      </c>
    </row>
    <row r="20" spans="2:8" ht="13.5">
      <c r="B20" s="95"/>
      <c r="C20" s="62" t="s">
        <v>128</v>
      </c>
      <c r="D20" s="3">
        <v>36</v>
      </c>
      <c r="E20" s="21" t="s">
        <v>8</v>
      </c>
      <c r="F20" s="2">
        <v>3</v>
      </c>
      <c r="G20" s="3" t="s">
        <v>358</v>
      </c>
      <c r="H20" s="7" t="s">
        <v>136</v>
      </c>
    </row>
    <row r="21" spans="2:8" ht="13.5">
      <c r="B21" s="95"/>
      <c r="C21" s="62" t="s">
        <v>129</v>
      </c>
      <c r="D21" s="3">
        <v>590</v>
      </c>
      <c r="E21" s="21" t="s">
        <v>8</v>
      </c>
      <c r="F21" s="2" t="s">
        <v>10</v>
      </c>
      <c r="G21" s="3" t="s">
        <v>387</v>
      </c>
      <c r="H21" s="7" t="s">
        <v>137</v>
      </c>
    </row>
    <row r="22" spans="2:8" ht="13.5">
      <c r="B22" s="95"/>
      <c r="C22" s="62"/>
      <c r="D22" s="3"/>
      <c r="E22" s="21"/>
      <c r="F22" s="2"/>
      <c r="G22" s="3"/>
      <c r="H22" s="7"/>
    </row>
    <row r="23" spans="2:8" ht="14.25" thickBot="1">
      <c r="B23" s="86"/>
      <c r="C23" s="63"/>
      <c r="D23" s="8"/>
      <c r="E23" s="24"/>
      <c r="F23" s="9"/>
      <c r="G23" s="8"/>
      <c r="H23" s="10"/>
    </row>
    <row r="24" spans="2:8" ht="14.25" thickBot="1">
      <c r="B24" s="86" t="s">
        <v>7</v>
      </c>
      <c r="C24" s="87"/>
      <c r="D24" s="17">
        <f>SUM(D15:D23)</f>
        <v>926</v>
      </c>
      <c r="E24" s="17"/>
      <c r="F24" s="16"/>
      <c r="G24" s="17"/>
      <c r="H24" s="18"/>
    </row>
    <row r="25" spans="6:8" ht="7.5" customHeight="1">
      <c r="F25" s="1"/>
      <c r="H25" s="1"/>
    </row>
    <row r="26" spans="2:8" ht="14.25" thickBot="1">
      <c r="B26" t="s">
        <v>145</v>
      </c>
      <c r="E26" s="45"/>
      <c r="F26" s="1"/>
      <c r="H26" s="1"/>
    </row>
    <row r="27" spans="2:8" ht="14.25" thickBot="1">
      <c r="B27" s="76" t="s">
        <v>341</v>
      </c>
      <c r="C27" s="14" t="s">
        <v>0</v>
      </c>
      <c r="D27" s="14" t="s">
        <v>1</v>
      </c>
      <c r="E27" s="14" t="s">
        <v>2</v>
      </c>
      <c r="F27" s="14" t="s">
        <v>3</v>
      </c>
      <c r="G27" s="14" t="s">
        <v>4</v>
      </c>
      <c r="H27" s="39" t="s">
        <v>5</v>
      </c>
    </row>
    <row r="28" spans="2:8" ht="13.5">
      <c r="B28" s="94" t="s">
        <v>112</v>
      </c>
      <c r="C28" s="67" t="s">
        <v>138</v>
      </c>
      <c r="D28" s="32">
        <f>24+24+0+0+0+0+0+0+0+20+30+30+30+30+20+28+19+(35+65)</f>
        <v>355</v>
      </c>
      <c r="E28" s="5" t="s">
        <v>146</v>
      </c>
      <c r="F28" s="5" t="s">
        <v>147</v>
      </c>
      <c r="G28" s="27" t="s">
        <v>389</v>
      </c>
      <c r="H28" s="61" t="s">
        <v>426</v>
      </c>
    </row>
    <row r="29" spans="2:8" ht="13.5">
      <c r="B29" s="96"/>
      <c r="C29" s="62" t="s">
        <v>139</v>
      </c>
      <c r="D29" s="33">
        <v>85</v>
      </c>
      <c r="E29" s="2" t="s">
        <v>146</v>
      </c>
      <c r="F29" s="2" t="s">
        <v>148</v>
      </c>
      <c r="G29" s="4" t="s">
        <v>390</v>
      </c>
      <c r="H29" s="7" t="s">
        <v>149</v>
      </c>
    </row>
    <row r="30" spans="2:8" ht="13.5">
      <c r="B30" s="96"/>
      <c r="C30" s="62" t="s">
        <v>140</v>
      </c>
      <c r="D30" s="33">
        <v>198</v>
      </c>
      <c r="E30" s="2" t="s">
        <v>146</v>
      </c>
      <c r="F30" s="2">
        <v>12</v>
      </c>
      <c r="G30" s="4" t="s">
        <v>350</v>
      </c>
      <c r="H30" s="7" t="s">
        <v>150</v>
      </c>
    </row>
    <row r="31" spans="2:8" ht="13.5">
      <c r="B31" s="96"/>
      <c r="C31" s="62" t="s">
        <v>141</v>
      </c>
      <c r="D31" s="33">
        <v>78</v>
      </c>
      <c r="E31" s="2" t="s">
        <v>146</v>
      </c>
      <c r="F31" s="2">
        <v>3</v>
      </c>
      <c r="G31" s="4" t="s">
        <v>359</v>
      </c>
      <c r="H31" s="7" t="s">
        <v>151</v>
      </c>
    </row>
    <row r="32" spans="2:8" ht="13.5">
      <c r="B32" s="96"/>
      <c r="C32" s="65" t="s">
        <v>142</v>
      </c>
      <c r="D32" s="35">
        <v>52</v>
      </c>
      <c r="E32" s="22" t="s">
        <v>146</v>
      </c>
      <c r="F32" s="11" t="s">
        <v>152</v>
      </c>
      <c r="G32" s="28" t="s">
        <v>349</v>
      </c>
      <c r="H32" s="12" t="s">
        <v>153</v>
      </c>
    </row>
    <row r="33" spans="2:8" ht="13.5">
      <c r="B33" s="96"/>
      <c r="C33" s="65" t="s">
        <v>408</v>
      </c>
      <c r="D33" s="88">
        <v>156</v>
      </c>
      <c r="E33" s="11" t="s">
        <v>146</v>
      </c>
      <c r="F33" s="11">
        <v>4</v>
      </c>
      <c r="G33" s="28" t="s">
        <v>391</v>
      </c>
      <c r="H33" s="12" t="s">
        <v>326</v>
      </c>
    </row>
    <row r="34" spans="2:8" ht="13.5">
      <c r="B34" s="96"/>
      <c r="C34" s="65" t="s">
        <v>407</v>
      </c>
      <c r="D34" s="89"/>
      <c r="E34" s="11" t="s">
        <v>405</v>
      </c>
      <c r="F34" s="11">
        <v>5</v>
      </c>
      <c r="G34" s="28" t="s">
        <v>391</v>
      </c>
      <c r="H34" s="12" t="s">
        <v>406</v>
      </c>
    </row>
    <row r="35" spans="2:8" ht="13.5">
      <c r="B35" s="96"/>
      <c r="C35" s="62" t="s">
        <v>143</v>
      </c>
      <c r="D35" s="33">
        <v>32</v>
      </c>
      <c r="E35" s="2" t="s">
        <v>146</v>
      </c>
      <c r="F35" s="2">
        <v>4</v>
      </c>
      <c r="G35" s="4" t="s">
        <v>360</v>
      </c>
      <c r="H35" s="7" t="s">
        <v>154</v>
      </c>
    </row>
    <row r="36" spans="2:8" ht="13.5">
      <c r="B36" s="96"/>
      <c r="C36" s="62" t="s">
        <v>144</v>
      </c>
      <c r="D36" s="33">
        <v>120</v>
      </c>
      <c r="E36" s="2" t="s">
        <v>146</v>
      </c>
      <c r="F36" s="2">
        <v>3</v>
      </c>
      <c r="G36" s="4" t="s">
        <v>361</v>
      </c>
      <c r="H36" s="7" t="s">
        <v>155</v>
      </c>
    </row>
    <row r="37" spans="2:8" ht="14.25" thickBot="1">
      <c r="B37" s="97"/>
      <c r="C37" s="66" t="s">
        <v>263</v>
      </c>
      <c r="D37" s="17">
        <v>144</v>
      </c>
      <c r="E37" s="16" t="s">
        <v>182</v>
      </c>
      <c r="F37" s="16">
        <v>5</v>
      </c>
      <c r="G37" s="59" t="s">
        <v>379</v>
      </c>
      <c r="H37" s="18" t="s">
        <v>137</v>
      </c>
    </row>
    <row r="38" spans="2:8" ht="14.25" thickBot="1">
      <c r="B38" s="86" t="s">
        <v>7</v>
      </c>
      <c r="C38" s="87"/>
      <c r="D38" s="83">
        <f>SUM(D28:D36)</f>
        <v>1076</v>
      </c>
      <c r="E38" s="17"/>
      <c r="F38" s="16"/>
      <c r="G38" s="17"/>
      <c r="H38" s="18"/>
    </row>
    <row r="39" ht="13.5">
      <c r="H39" s="1"/>
    </row>
    <row r="40" spans="2:8" ht="14.25" thickBot="1">
      <c r="B40" t="s">
        <v>156</v>
      </c>
      <c r="E40" s="45"/>
      <c r="H40" s="1"/>
    </row>
    <row r="41" spans="2:8" ht="14.25" thickBot="1">
      <c r="B41" s="76" t="s">
        <v>341</v>
      </c>
      <c r="C41" s="14" t="s">
        <v>0</v>
      </c>
      <c r="D41" s="14" t="s">
        <v>1</v>
      </c>
      <c r="E41" s="14" t="s">
        <v>2</v>
      </c>
      <c r="F41" s="14" t="s">
        <v>3</v>
      </c>
      <c r="G41" s="14" t="s">
        <v>4</v>
      </c>
      <c r="H41" s="39" t="s">
        <v>5</v>
      </c>
    </row>
    <row r="42" spans="2:8" ht="13.5">
      <c r="B42" s="94" t="s">
        <v>112</v>
      </c>
      <c r="C42" s="62" t="s">
        <v>158</v>
      </c>
      <c r="D42" s="33">
        <v>89</v>
      </c>
      <c r="E42" s="2" t="s">
        <v>8</v>
      </c>
      <c r="F42" s="2">
        <v>4</v>
      </c>
      <c r="G42" s="4" t="s">
        <v>468</v>
      </c>
      <c r="H42" s="7" t="s">
        <v>161</v>
      </c>
    </row>
    <row r="43" spans="2:8" ht="13.5">
      <c r="B43" s="96"/>
      <c r="C43" s="62" t="s">
        <v>159</v>
      </c>
      <c r="D43" s="33">
        <f>30+0+0+0+0+0+38+36+(42+20)+(30+0)</f>
        <v>196</v>
      </c>
      <c r="E43" s="2" t="s">
        <v>8</v>
      </c>
      <c r="F43" s="2" t="s">
        <v>416</v>
      </c>
      <c r="G43" s="4" t="s">
        <v>427</v>
      </c>
      <c r="H43" s="7" t="s">
        <v>428</v>
      </c>
    </row>
    <row r="44" spans="2:8" ht="13.5">
      <c r="B44" s="96"/>
      <c r="C44" s="62" t="s">
        <v>327</v>
      </c>
      <c r="D44" s="106">
        <v>718</v>
      </c>
      <c r="E44" s="2" t="s">
        <v>8</v>
      </c>
      <c r="F44" s="2" t="s">
        <v>10</v>
      </c>
      <c r="G44" s="90" t="s">
        <v>469</v>
      </c>
      <c r="H44" s="92" t="s">
        <v>466</v>
      </c>
    </row>
    <row r="45" spans="2:8" ht="13.5">
      <c r="B45" s="96"/>
      <c r="C45" s="81" t="s">
        <v>328</v>
      </c>
      <c r="D45" s="107"/>
      <c r="E45" s="11" t="s">
        <v>8</v>
      </c>
      <c r="F45" s="11">
        <v>4</v>
      </c>
      <c r="G45" s="91"/>
      <c r="H45" s="93"/>
    </row>
    <row r="46" spans="2:8" ht="14.25" thickBot="1">
      <c r="B46" s="97"/>
      <c r="C46" s="66"/>
      <c r="D46" s="36"/>
      <c r="E46" s="16"/>
      <c r="F46" s="16"/>
      <c r="G46" s="37"/>
      <c r="H46" s="54"/>
    </row>
    <row r="47" spans="2:8" ht="14.25" thickBot="1">
      <c r="B47" s="86" t="s">
        <v>7</v>
      </c>
      <c r="C47" s="87"/>
      <c r="D47" s="83">
        <f>SUM(D42:D46)</f>
        <v>1003</v>
      </c>
      <c r="E47" s="17"/>
      <c r="F47" s="16"/>
      <c r="G47" s="17"/>
      <c r="H47" s="18"/>
    </row>
    <row r="48" ht="13.5">
      <c r="H48" s="1"/>
    </row>
    <row r="49" spans="2:8" ht="14.25" thickBot="1">
      <c r="B49" t="s">
        <v>329</v>
      </c>
      <c r="E49" s="45"/>
      <c r="H49" s="1"/>
    </row>
    <row r="50" spans="2:8" ht="14.25" thickBot="1">
      <c r="B50" s="76" t="s">
        <v>341</v>
      </c>
      <c r="C50" s="14" t="s">
        <v>0</v>
      </c>
      <c r="D50" s="14" t="s">
        <v>1</v>
      </c>
      <c r="E50" s="14" t="s">
        <v>2</v>
      </c>
      <c r="F50" s="14" t="s">
        <v>3</v>
      </c>
      <c r="G50" s="14" t="s">
        <v>4</v>
      </c>
      <c r="H50" s="39" t="s">
        <v>5</v>
      </c>
    </row>
    <row r="51" spans="2:8" ht="13.5">
      <c r="B51" s="94" t="s">
        <v>162</v>
      </c>
      <c r="C51" s="67" t="s">
        <v>163</v>
      </c>
      <c r="D51" s="33">
        <v>298</v>
      </c>
      <c r="E51" s="2" t="s">
        <v>167</v>
      </c>
      <c r="F51" s="5" t="s">
        <v>415</v>
      </c>
      <c r="G51" s="27" t="s">
        <v>393</v>
      </c>
      <c r="H51" s="61" t="s">
        <v>429</v>
      </c>
    </row>
    <row r="52" spans="2:8" ht="13.5">
      <c r="B52" s="96"/>
      <c r="C52" s="62" t="s">
        <v>164</v>
      </c>
      <c r="D52" s="33">
        <v>96</v>
      </c>
      <c r="E52" s="2" t="s">
        <v>167</v>
      </c>
      <c r="F52" s="2">
        <v>4</v>
      </c>
      <c r="G52" s="4" t="s">
        <v>168</v>
      </c>
      <c r="H52" s="7" t="s">
        <v>169</v>
      </c>
    </row>
    <row r="53" spans="2:8" ht="13.5">
      <c r="B53" s="96"/>
      <c r="C53" s="62" t="s">
        <v>165</v>
      </c>
      <c r="D53" s="33">
        <v>51</v>
      </c>
      <c r="E53" s="2" t="s">
        <v>8</v>
      </c>
      <c r="F53" s="2">
        <v>4</v>
      </c>
      <c r="G53" s="4" t="s">
        <v>170</v>
      </c>
      <c r="H53" s="7" t="s">
        <v>171</v>
      </c>
    </row>
    <row r="54" spans="2:8" ht="14.25" thickBot="1">
      <c r="B54" s="97"/>
      <c r="C54" s="63" t="s">
        <v>166</v>
      </c>
      <c r="D54" s="34">
        <v>140</v>
      </c>
      <c r="E54" s="9" t="s">
        <v>167</v>
      </c>
      <c r="F54" s="9" t="s">
        <v>147</v>
      </c>
      <c r="G54" s="29" t="s">
        <v>412</v>
      </c>
      <c r="H54" s="10" t="s">
        <v>172</v>
      </c>
    </row>
    <row r="55" spans="2:8" ht="14.25" thickBot="1">
      <c r="B55" s="86" t="s">
        <v>7</v>
      </c>
      <c r="C55" s="87"/>
      <c r="D55" s="36">
        <f>SUM(D51:D54)</f>
        <v>585</v>
      </c>
      <c r="E55" s="17"/>
      <c r="F55" s="16"/>
      <c r="G55" s="17"/>
      <c r="H55" s="18"/>
    </row>
    <row r="56" ht="16.5" customHeight="1">
      <c r="H56" s="1"/>
    </row>
    <row r="57" spans="2:8" ht="14.25" thickBot="1">
      <c r="B57" t="s">
        <v>330</v>
      </c>
      <c r="E57" s="45"/>
      <c r="F57" s="1"/>
      <c r="H57" s="1"/>
    </row>
    <row r="58" spans="2:8" ht="14.25" thickBot="1">
      <c r="B58" s="76" t="s">
        <v>341</v>
      </c>
      <c r="C58" s="14" t="s">
        <v>0</v>
      </c>
      <c r="D58" s="14" t="s">
        <v>1</v>
      </c>
      <c r="E58" s="14" t="s">
        <v>2</v>
      </c>
      <c r="F58" s="14" t="s">
        <v>3</v>
      </c>
      <c r="G58" s="14" t="s">
        <v>4</v>
      </c>
      <c r="H58" s="39" t="s">
        <v>5</v>
      </c>
    </row>
    <row r="59" spans="2:8" ht="13.5">
      <c r="B59" s="94" t="s">
        <v>162</v>
      </c>
      <c r="C59" s="67" t="s">
        <v>173</v>
      </c>
      <c r="D59" s="32">
        <v>51</v>
      </c>
      <c r="E59" s="5" t="s">
        <v>146</v>
      </c>
      <c r="F59" s="5">
        <v>3</v>
      </c>
      <c r="G59" s="27" t="s">
        <v>394</v>
      </c>
      <c r="H59" s="20" t="s">
        <v>181</v>
      </c>
    </row>
    <row r="60" spans="2:8" ht="13.5">
      <c r="B60" s="96"/>
      <c r="C60" s="62" t="s">
        <v>174</v>
      </c>
      <c r="D60" s="33">
        <v>110</v>
      </c>
      <c r="E60" s="2" t="s">
        <v>182</v>
      </c>
      <c r="F60" s="2">
        <v>5</v>
      </c>
      <c r="G60" s="4" t="s">
        <v>183</v>
      </c>
      <c r="H60" s="7" t="s">
        <v>184</v>
      </c>
    </row>
    <row r="61" spans="2:8" ht="13.5">
      <c r="B61" s="96"/>
      <c r="C61" s="62" t="s">
        <v>175</v>
      </c>
      <c r="D61" s="33">
        <v>140</v>
      </c>
      <c r="E61" s="2" t="s">
        <v>167</v>
      </c>
      <c r="F61" s="2">
        <v>5</v>
      </c>
      <c r="G61" s="4" t="s">
        <v>395</v>
      </c>
      <c r="H61" s="7" t="s">
        <v>150</v>
      </c>
    </row>
    <row r="62" spans="2:8" ht="13.5">
      <c r="B62" s="96"/>
      <c r="C62" s="62" t="s">
        <v>176</v>
      </c>
      <c r="D62" s="33">
        <v>104</v>
      </c>
      <c r="E62" s="2" t="s">
        <v>146</v>
      </c>
      <c r="F62" s="2">
        <v>4</v>
      </c>
      <c r="G62" s="4" t="s">
        <v>185</v>
      </c>
      <c r="H62" s="7" t="s">
        <v>169</v>
      </c>
    </row>
    <row r="63" spans="2:8" ht="13.5">
      <c r="B63" s="96"/>
      <c r="C63" s="65" t="s">
        <v>177</v>
      </c>
      <c r="D63" s="35">
        <v>114</v>
      </c>
      <c r="E63" s="22" t="s">
        <v>146</v>
      </c>
      <c r="F63" s="11">
        <v>5</v>
      </c>
      <c r="G63" s="28" t="s">
        <v>396</v>
      </c>
      <c r="H63" s="12" t="s">
        <v>186</v>
      </c>
    </row>
    <row r="64" spans="2:8" ht="13.5">
      <c r="B64" s="96"/>
      <c r="C64" s="62" t="s">
        <v>178</v>
      </c>
      <c r="D64" s="33">
        <v>124</v>
      </c>
      <c r="E64" s="21" t="s">
        <v>146</v>
      </c>
      <c r="F64" s="2" t="s">
        <v>160</v>
      </c>
      <c r="G64" s="4" t="s">
        <v>381</v>
      </c>
      <c r="H64" s="7" t="s">
        <v>187</v>
      </c>
    </row>
    <row r="65" spans="2:8" ht="14.25" thickBot="1">
      <c r="B65" s="97"/>
      <c r="C65" s="66" t="s">
        <v>179</v>
      </c>
      <c r="D65" s="36">
        <v>50</v>
      </c>
      <c r="E65" s="16" t="s">
        <v>146</v>
      </c>
      <c r="F65" s="16">
        <v>3</v>
      </c>
      <c r="G65" s="37" t="s">
        <v>188</v>
      </c>
      <c r="H65" s="18" t="s">
        <v>189</v>
      </c>
    </row>
    <row r="66" spans="2:8" ht="14.25" thickBot="1">
      <c r="B66" s="86" t="s">
        <v>7</v>
      </c>
      <c r="C66" s="87"/>
      <c r="D66" s="36">
        <f>SUM(D59:D65)</f>
        <v>693</v>
      </c>
      <c r="E66" s="17"/>
      <c r="F66" s="16"/>
      <c r="G66" s="17"/>
      <c r="H66" s="18"/>
    </row>
    <row r="68" spans="2:8" ht="14.25" thickBot="1">
      <c r="B68" t="s">
        <v>331</v>
      </c>
      <c r="E68" s="45"/>
      <c r="F68" s="1"/>
      <c r="H68" s="1"/>
    </row>
    <row r="69" spans="2:8" ht="14.25" thickBot="1">
      <c r="B69" s="76" t="s">
        <v>341</v>
      </c>
      <c r="C69" s="14" t="s">
        <v>0</v>
      </c>
      <c r="D69" s="14" t="s">
        <v>1</v>
      </c>
      <c r="E69" s="14" t="s">
        <v>2</v>
      </c>
      <c r="F69" s="14" t="s">
        <v>3</v>
      </c>
      <c r="G69" s="14" t="s">
        <v>4</v>
      </c>
      <c r="H69" s="39" t="s">
        <v>5</v>
      </c>
    </row>
    <row r="70" spans="2:8" ht="13.5">
      <c r="B70" s="94" t="s">
        <v>162</v>
      </c>
      <c r="C70" s="67" t="s">
        <v>190</v>
      </c>
      <c r="D70" s="32">
        <v>84</v>
      </c>
      <c r="E70" s="5" t="s">
        <v>146</v>
      </c>
      <c r="F70" s="5">
        <v>3</v>
      </c>
      <c r="G70" s="27" t="s">
        <v>196</v>
      </c>
      <c r="H70" s="20" t="s">
        <v>197</v>
      </c>
    </row>
    <row r="71" spans="2:8" ht="13.5">
      <c r="B71" s="96"/>
      <c r="C71" s="62" t="s">
        <v>191</v>
      </c>
      <c r="D71" s="33">
        <v>42</v>
      </c>
      <c r="E71" s="2" t="s">
        <v>146</v>
      </c>
      <c r="F71" s="2">
        <v>3</v>
      </c>
      <c r="G71" s="4" t="s">
        <v>382</v>
      </c>
      <c r="H71" s="7" t="s">
        <v>199</v>
      </c>
    </row>
    <row r="72" spans="2:8" ht="13.5">
      <c r="B72" s="108"/>
      <c r="C72" s="62" t="s">
        <v>192</v>
      </c>
      <c r="D72" s="33">
        <v>72</v>
      </c>
      <c r="E72" s="2" t="s">
        <v>146</v>
      </c>
      <c r="F72" s="2" t="s">
        <v>200</v>
      </c>
      <c r="G72" s="4" t="s">
        <v>201</v>
      </c>
      <c r="H72" s="7" t="s">
        <v>202</v>
      </c>
    </row>
    <row r="73" spans="2:8" ht="13.5">
      <c r="B73" s="109" t="s">
        <v>195</v>
      </c>
      <c r="C73" s="62" t="s">
        <v>193</v>
      </c>
      <c r="D73" s="33">
        <v>56</v>
      </c>
      <c r="E73" s="2" t="s">
        <v>182</v>
      </c>
      <c r="F73" s="2">
        <v>4</v>
      </c>
      <c r="G73" s="4" t="s">
        <v>203</v>
      </c>
      <c r="H73" s="7" t="s">
        <v>199</v>
      </c>
    </row>
    <row r="74" spans="2:8" ht="14.25" thickBot="1">
      <c r="B74" s="97"/>
      <c r="C74" s="66" t="s">
        <v>194</v>
      </c>
      <c r="D74" s="36">
        <v>56</v>
      </c>
      <c r="E74" s="25" t="s">
        <v>182</v>
      </c>
      <c r="F74" s="16">
        <v>4</v>
      </c>
      <c r="G74" s="37" t="s">
        <v>380</v>
      </c>
      <c r="H74" s="18" t="s">
        <v>204</v>
      </c>
    </row>
    <row r="75" spans="2:8" ht="14.25" thickBot="1">
      <c r="B75" s="86" t="s">
        <v>7</v>
      </c>
      <c r="C75" s="87"/>
      <c r="D75" s="36">
        <f>SUM(D70:D74)</f>
        <v>310</v>
      </c>
      <c r="E75" s="17"/>
      <c r="F75" s="16"/>
      <c r="G75" s="17"/>
      <c r="H75" s="18"/>
    </row>
  </sheetData>
  <sheetProtection/>
  <mergeCells count="19">
    <mergeCell ref="B75:C75"/>
    <mergeCell ref="B70:B72"/>
    <mergeCell ref="B73:B74"/>
    <mergeCell ref="B66:C66"/>
    <mergeCell ref="B51:B54"/>
    <mergeCell ref="B47:C47"/>
    <mergeCell ref="B55:C55"/>
    <mergeCell ref="B11:C11"/>
    <mergeCell ref="B24:C24"/>
    <mergeCell ref="D44:D45"/>
    <mergeCell ref="B59:B65"/>
    <mergeCell ref="B42:B46"/>
    <mergeCell ref="H44:H45"/>
    <mergeCell ref="D33:D34"/>
    <mergeCell ref="G44:G45"/>
    <mergeCell ref="B4:B10"/>
    <mergeCell ref="B15:B23"/>
    <mergeCell ref="B38:C38"/>
    <mergeCell ref="B28:B37"/>
  </mergeCells>
  <printOptions/>
  <pageMargins left="0.787" right="0.787" top="0.984" bottom="0.984" header="0.512" footer="0.512"/>
  <pageSetup horizontalDpi="600" verticalDpi="600" orientation="portrait" paperSize="9" scale="94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H15"/>
  <sheetViews>
    <sheetView zoomScaleSheetLayoutView="100" zoomScalePageLayoutView="0" workbookViewId="0" topLeftCell="A1">
      <selection activeCell="C28" sqref="C28"/>
    </sheetView>
  </sheetViews>
  <sheetFormatPr defaultColWidth="9.00390625" defaultRowHeight="13.5"/>
  <cols>
    <col min="1" max="1" width="1.75390625" style="0" customWidth="1"/>
    <col min="2" max="2" width="7.375" style="0" customWidth="1"/>
    <col min="3" max="3" width="16.25390625" style="0" customWidth="1"/>
    <col min="4" max="4" width="7.00390625" style="0" customWidth="1"/>
    <col min="5" max="5" width="8.00390625" style="0" customWidth="1"/>
    <col min="7" max="7" width="28.00390625" style="0" customWidth="1"/>
    <col min="8" max="8" width="12.00390625" style="0" customWidth="1"/>
  </cols>
  <sheetData>
    <row r="1" ht="13.5">
      <c r="B1" t="s">
        <v>481</v>
      </c>
    </row>
    <row r="2" spans="2:8" ht="14.25" thickBot="1">
      <c r="B2" t="s">
        <v>339</v>
      </c>
      <c r="E2" s="45"/>
      <c r="H2" s="1"/>
    </row>
    <row r="3" spans="2:8" ht="14.25" thickBot="1">
      <c r="B3" s="76" t="s">
        <v>341</v>
      </c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39" t="s">
        <v>5</v>
      </c>
    </row>
    <row r="4" spans="2:8" ht="13.5">
      <c r="B4" s="94" t="s">
        <v>162</v>
      </c>
      <c r="C4" s="62" t="s">
        <v>165</v>
      </c>
      <c r="D4" s="33">
        <v>51</v>
      </c>
      <c r="E4" s="2" t="s">
        <v>8</v>
      </c>
      <c r="F4" s="2">
        <v>4</v>
      </c>
      <c r="G4" s="4" t="s">
        <v>170</v>
      </c>
      <c r="H4" s="7" t="s">
        <v>171</v>
      </c>
    </row>
    <row r="5" spans="2:8" ht="13.5">
      <c r="B5" s="95"/>
      <c r="C5" s="62" t="s">
        <v>278</v>
      </c>
      <c r="D5" s="33">
        <v>140</v>
      </c>
      <c r="E5" s="2" t="s">
        <v>279</v>
      </c>
      <c r="F5" s="2" t="s">
        <v>280</v>
      </c>
      <c r="G5" s="4" t="s">
        <v>412</v>
      </c>
      <c r="H5" s="7" t="s">
        <v>281</v>
      </c>
    </row>
    <row r="6" spans="2:8" ht="14.25" thickBot="1">
      <c r="B6" s="86"/>
      <c r="C6" s="66" t="s">
        <v>178</v>
      </c>
      <c r="D6" s="36">
        <v>124</v>
      </c>
      <c r="E6" s="25" t="s">
        <v>62</v>
      </c>
      <c r="F6" s="16" t="s">
        <v>96</v>
      </c>
      <c r="G6" s="37" t="s">
        <v>381</v>
      </c>
      <c r="H6" s="18" t="s">
        <v>283</v>
      </c>
    </row>
    <row r="7" spans="2:8" ht="14.25" thickBot="1">
      <c r="B7" s="86" t="s">
        <v>7</v>
      </c>
      <c r="C7" s="87"/>
      <c r="D7" s="36">
        <f>SUM(D4:D6)</f>
        <v>315</v>
      </c>
      <c r="E7" s="17"/>
      <c r="F7" s="16"/>
      <c r="G7" s="17"/>
      <c r="H7" s="18"/>
    </row>
    <row r="8" ht="13.5">
      <c r="G8" s="60" t="s">
        <v>470</v>
      </c>
    </row>
    <row r="9" spans="2:8" ht="14.25" thickBot="1">
      <c r="B9" t="s">
        <v>331</v>
      </c>
      <c r="E9" s="45"/>
      <c r="F9" s="1"/>
      <c r="H9" s="1"/>
    </row>
    <row r="10" spans="2:8" ht="14.25" thickBot="1">
      <c r="B10" s="76" t="s">
        <v>341</v>
      </c>
      <c r="C10" s="14" t="s">
        <v>0</v>
      </c>
      <c r="D10" s="14" t="s">
        <v>1</v>
      </c>
      <c r="E10" s="14" t="s">
        <v>2</v>
      </c>
      <c r="F10" s="14" t="s">
        <v>3</v>
      </c>
      <c r="G10" s="14" t="s">
        <v>4</v>
      </c>
      <c r="H10" s="39" t="s">
        <v>5</v>
      </c>
    </row>
    <row r="11" spans="2:8" ht="13.5">
      <c r="B11" s="94" t="s">
        <v>162</v>
      </c>
      <c r="C11" s="67" t="s">
        <v>190</v>
      </c>
      <c r="D11" s="32">
        <v>84</v>
      </c>
      <c r="E11" s="5" t="s">
        <v>277</v>
      </c>
      <c r="F11" s="5">
        <v>3</v>
      </c>
      <c r="G11" s="27" t="s">
        <v>196</v>
      </c>
      <c r="H11" s="20" t="s">
        <v>284</v>
      </c>
    </row>
    <row r="12" spans="2:8" ht="13.5">
      <c r="B12" s="108"/>
      <c r="C12" s="62" t="s">
        <v>192</v>
      </c>
      <c r="D12" s="33">
        <v>72</v>
      </c>
      <c r="E12" s="2" t="s">
        <v>9</v>
      </c>
      <c r="F12" s="2" t="s">
        <v>285</v>
      </c>
      <c r="G12" s="4" t="s">
        <v>201</v>
      </c>
      <c r="H12" s="7" t="s">
        <v>286</v>
      </c>
    </row>
    <row r="13" spans="2:8" ht="13.5">
      <c r="B13" s="109" t="s">
        <v>195</v>
      </c>
      <c r="C13" s="62" t="s">
        <v>193</v>
      </c>
      <c r="D13" s="33">
        <v>56</v>
      </c>
      <c r="E13" s="2" t="s">
        <v>287</v>
      </c>
      <c r="F13" s="2">
        <v>4</v>
      </c>
      <c r="G13" s="4" t="s">
        <v>203</v>
      </c>
      <c r="H13" s="7" t="s">
        <v>288</v>
      </c>
    </row>
    <row r="14" spans="2:8" ht="14.25" thickBot="1">
      <c r="B14" s="97"/>
      <c r="C14" s="66" t="s">
        <v>194</v>
      </c>
      <c r="D14" s="36">
        <v>56</v>
      </c>
      <c r="E14" s="25" t="s">
        <v>282</v>
      </c>
      <c r="F14" s="16">
        <v>4</v>
      </c>
      <c r="G14" s="37" t="s">
        <v>380</v>
      </c>
      <c r="H14" s="18" t="s">
        <v>289</v>
      </c>
    </row>
    <row r="15" spans="2:8" ht="14.25" thickBot="1">
      <c r="B15" s="86" t="s">
        <v>7</v>
      </c>
      <c r="C15" s="87"/>
      <c r="D15" s="36">
        <f>SUM(D11:D14)</f>
        <v>268</v>
      </c>
      <c r="E15" s="17"/>
      <c r="F15" s="16"/>
      <c r="G15" s="17"/>
      <c r="H15" s="18"/>
    </row>
  </sheetData>
  <sheetProtection/>
  <mergeCells count="5">
    <mergeCell ref="B4:B6"/>
    <mergeCell ref="B15:C15"/>
    <mergeCell ref="B11:B12"/>
    <mergeCell ref="B13:B14"/>
    <mergeCell ref="B7:C7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J61"/>
  <sheetViews>
    <sheetView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1.75390625" style="0" customWidth="1"/>
    <col min="2" max="2" width="7.75390625" style="0" customWidth="1"/>
    <col min="3" max="3" width="16.25390625" style="0" customWidth="1"/>
    <col min="4" max="4" width="7.00390625" style="0" customWidth="1"/>
    <col min="5" max="5" width="8.00390625" style="0" customWidth="1"/>
    <col min="7" max="7" width="30.00390625" style="0" customWidth="1"/>
    <col min="8" max="8" width="12.00390625" style="0" customWidth="1"/>
  </cols>
  <sheetData>
    <row r="1" ht="13.5">
      <c r="B1" t="s">
        <v>482</v>
      </c>
    </row>
    <row r="2" spans="2:5" ht="14.25" thickBot="1">
      <c r="B2" t="s">
        <v>322</v>
      </c>
      <c r="E2" s="45"/>
    </row>
    <row r="3" spans="2:8" ht="14.25" thickBot="1">
      <c r="B3" s="79" t="s">
        <v>341</v>
      </c>
      <c r="C3" s="31" t="s">
        <v>0</v>
      </c>
      <c r="D3" s="31" t="s">
        <v>1</v>
      </c>
      <c r="E3" s="31" t="s">
        <v>2</v>
      </c>
      <c r="F3" s="31" t="s">
        <v>3</v>
      </c>
      <c r="G3" s="31" t="s">
        <v>4</v>
      </c>
      <c r="H3" s="38" t="s">
        <v>5</v>
      </c>
    </row>
    <row r="4" spans="2:8" ht="13.5">
      <c r="B4" s="103" t="s">
        <v>112</v>
      </c>
      <c r="C4" s="67" t="s">
        <v>108</v>
      </c>
      <c r="D4" s="32">
        <v>50</v>
      </c>
      <c r="E4" s="5" t="s">
        <v>9</v>
      </c>
      <c r="F4" s="5" t="s">
        <v>116</v>
      </c>
      <c r="G4" s="27" t="s">
        <v>348</v>
      </c>
      <c r="H4" s="20" t="s">
        <v>296</v>
      </c>
    </row>
    <row r="5" spans="2:8" ht="13.5">
      <c r="B5" s="98"/>
      <c r="C5" s="62" t="s">
        <v>126</v>
      </c>
      <c r="D5" s="3">
        <v>39</v>
      </c>
      <c r="E5" s="21" t="s">
        <v>297</v>
      </c>
      <c r="F5" s="2">
        <v>3</v>
      </c>
      <c r="G5" s="3" t="s">
        <v>357</v>
      </c>
      <c r="H5" s="7" t="s">
        <v>347</v>
      </c>
    </row>
    <row r="6" spans="2:8" ht="13.5">
      <c r="B6" s="98"/>
      <c r="C6" s="62" t="s">
        <v>127</v>
      </c>
      <c r="D6" s="3">
        <v>122</v>
      </c>
      <c r="E6" s="21" t="s">
        <v>78</v>
      </c>
      <c r="F6" s="2" t="s">
        <v>299</v>
      </c>
      <c r="G6" s="3" t="s">
        <v>386</v>
      </c>
      <c r="H6" s="7" t="s">
        <v>443</v>
      </c>
    </row>
    <row r="7" spans="2:8" ht="13.5">
      <c r="B7" s="98"/>
      <c r="C7" s="62" t="s">
        <v>128</v>
      </c>
      <c r="D7" s="3">
        <v>36</v>
      </c>
      <c r="E7" s="21" t="s">
        <v>62</v>
      </c>
      <c r="F7" s="2">
        <v>3</v>
      </c>
      <c r="G7" s="3" t="s">
        <v>358</v>
      </c>
      <c r="H7" s="7" t="s">
        <v>300</v>
      </c>
    </row>
    <row r="8" spans="2:8" ht="13.5">
      <c r="B8" s="98"/>
      <c r="C8" s="62" t="s">
        <v>130</v>
      </c>
      <c r="D8" s="3">
        <v>18</v>
      </c>
      <c r="E8" s="21" t="s">
        <v>297</v>
      </c>
      <c r="F8" s="2">
        <v>3</v>
      </c>
      <c r="G8" s="3" t="s">
        <v>388</v>
      </c>
      <c r="H8" s="7" t="s">
        <v>301</v>
      </c>
    </row>
    <row r="9" spans="2:8" ht="13.5">
      <c r="B9" s="98"/>
      <c r="C9" s="62" t="s">
        <v>343</v>
      </c>
      <c r="D9" s="3">
        <v>28</v>
      </c>
      <c r="E9" s="21" t="s">
        <v>41</v>
      </c>
      <c r="F9" s="2">
        <v>7</v>
      </c>
      <c r="G9" s="3" t="s">
        <v>401</v>
      </c>
      <c r="H9" s="7" t="s">
        <v>344</v>
      </c>
    </row>
    <row r="10" spans="2:8" ht="13.5">
      <c r="B10" s="98"/>
      <c r="C10" s="62" t="s">
        <v>129</v>
      </c>
      <c r="D10" s="3">
        <v>590</v>
      </c>
      <c r="E10" s="21" t="s">
        <v>8</v>
      </c>
      <c r="F10" s="2" t="s">
        <v>10</v>
      </c>
      <c r="G10" s="3" t="s">
        <v>387</v>
      </c>
      <c r="H10" s="7" t="s">
        <v>137</v>
      </c>
    </row>
    <row r="11" spans="2:8" ht="13.5">
      <c r="B11" s="98"/>
      <c r="C11" s="62" t="s">
        <v>110</v>
      </c>
      <c r="D11" s="33">
        <f>200-16</f>
        <v>184</v>
      </c>
      <c r="E11" s="2" t="s">
        <v>75</v>
      </c>
      <c r="F11" s="2" t="s">
        <v>120</v>
      </c>
      <c r="G11" s="4" t="s">
        <v>355</v>
      </c>
      <c r="H11" s="7" t="s">
        <v>121</v>
      </c>
    </row>
    <row r="12" spans="2:10" ht="13.5">
      <c r="B12" s="98"/>
      <c r="C12" s="62" t="s">
        <v>106</v>
      </c>
      <c r="D12" s="33">
        <v>190</v>
      </c>
      <c r="E12" s="2" t="s">
        <v>8</v>
      </c>
      <c r="F12" s="2">
        <v>5</v>
      </c>
      <c r="G12" s="4" t="s">
        <v>352</v>
      </c>
      <c r="H12" s="7" t="s">
        <v>93</v>
      </c>
      <c r="J12" s="56"/>
    </row>
    <row r="13" spans="2:10" ht="13.5">
      <c r="B13" s="98"/>
      <c r="C13" s="62" t="s">
        <v>111</v>
      </c>
      <c r="D13" s="33">
        <v>140</v>
      </c>
      <c r="E13" s="2" t="s">
        <v>75</v>
      </c>
      <c r="F13" s="2">
        <v>5</v>
      </c>
      <c r="G13" s="4" t="s">
        <v>383</v>
      </c>
      <c r="H13" s="7" t="s">
        <v>122</v>
      </c>
      <c r="J13" s="56"/>
    </row>
    <row r="14" spans="2:10" ht="13.5">
      <c r="B14" s="98"/>
      <c r="C14" s="62" t="s">
        <v>105</v>
      </c>
      <c r="D14" s="33">
        <v>350</v>
      </c>
      <c r="E14" s="2" t="s">
        <v>8</v>
      </c>
      <c r="F14" s="2">
        <v>5</v>
      </c>
      <c r="G14" s="4" t="s">
        <v>351</v>
      </c>
      <c r="H14" s="7" t="s">
        <v>444</v>
      </c>
      <c r="J14" s="56"/>
    </row>
    <row r="15" spans="2:10" ht="13.5">
      <c r="B15" s="98"/>
      <c r="C15" s="62" t="s">
        <v>109</v>
      </c>
      <c r="D15" s="33">
        <v>24</v>
      </c>
      <c r="E15" s="2" t="s">
        <v>8</v>
      </c>
      <c r="F15" s="2">
        <v>4</v>
      </c>
      <c r="G15" s="4" t="s">
        <v>354</v>
      </c>
      <c r="H15" s="7" t="s">
        <v>118</v>
      </c>
      <c r="J15" s="56"/>
    </row>
    <row r="16" spans="2:10" ht="13.5">
      <c r="B16" s="98"/>
      <c r="C16" s="62" t="s">
        <v>123</v>
      </c>
      <c r="D16" s="3">
        <v>30</v>
      </c>
      <c r="E16" s="21" t="s">
        <v>8</v>
      </c>
      <c r="F16" s="2">
        <v>3</v>
      </c>
      <c r="G16" s="3" t="s">
        <v>384</v>
      </c>
      <c r="H16" s="7" t="s">
        <v>93</v>
      </c>
      <c r="J16" s="56"/>
    </row>
    <row r="17" spans="2:10" ht="13.5">
      <c r="B17" s="98"/>
      <c r="C17" s="62" t="s">
        <v>124</v>
      </c>
      <c r="D17" s="3">
        <v>21</v>
      </c>
      <c r="E17" s="21" t="s">
        <v>8</v>
      </c>
      <c r="F17" s="2">
        <v>3</v>
      </c>
      <c r="G17" s="3" t="s">
        <v>385</v>
      </c>
      <c r="H17" s="7" t="s">
        <v>131</v>
      </c>
      <c r="J17" s="56"/>
    </row>
    <row r="18" spans="2:10" ht="13.5">
      <c r="B18" s="110"/>
      <c r="C18" s="71" t="s">
        <v>125</v>
      </c>
      <c r="D18" s="72">
        <v>90</v>
      </c>
      <c r="E18" s="73" t="s">
        <v>437</v>
      </c>
      <c r="F18" s="74">
        <v>3</v>
      </c>
      <c r="G18" s="72" t="s">
        <v>356</v>
      </c>
      <c r="H18" s="75" t="s">
        <v>438</v>
      </c>
      <c r="J18" s="56"/>
    </row>
    <row r="19" spans="2:10" ht="14.25" thickBot="1">
      <c r="B19" s="99"/>
      <c r="C19" s="63" t="s">
        <v>107</v>
      </c>
      <c r="D19" s="8">
        <v>72</v>
      </c>
      <c r="E19" s="24" t="s">
        <v>8</v>
      </c>
      <c r="F19" s="9">
        <v>4</v>
      </c>
      <c r="G19" s="8" t="s">
        <v>439</v>
      </c>
      <c r="H19" s="10" t="s">
        <v>440</v>
      </c>
      <c r="J19" s="56"/>
    </row>
    <row r="20" spans="2:8" ht="14.25" thickBot="1">
      <c r="B20" s="86" t="s">
        <v>7</v>
      </c>
      <c r="C20" s="87"/>
      <c r="D20" s="84">
        <f>SUM(D4:D19)</f>
        <v>1984</v>
      </c>
      <c r="E20" s="17"/>
      <c r="F20" s="16"/>
      <c r="G20" s="17"/>
      <c r="H20" s="18"/>
    </row>
    <row r="21" spans="6:8" ht="13.5">
      <c r="F21" s="1"/>
      <c r="H21" s="1"/>
    </row>
    <row r="22" spans="2:8" ht="14.25" thickBot="1">
      <c r="B22" t="s">
        <v>145</v>
      </c>
      <c r="E22" s="45"/>
      <c r="F22" s="1"/>
      <c r="H22" s="1"/>
    </row>
    <row r="23" spans="2:8" ht="14.25" thickBot="1">
      <c r="B23" s="79" t="s">
        <v>341</v>
      </c>
      <c r="C23" s="31" t="s">
        <v>0</v>
      </c>
      <c r="D23" s="31" t="s">
        <v>1</v>
      </c>
      <c r="E23" s="31" t="s">
        <v>2</v>
      </c>
      <c r="F23" s="31" t="s">
        <v>3</v>
      </c>
      <c r="G23" s="31" t="s">
        <v>4</v>
      </c>
      <c r="H23" s="38" t="s">
        <v>5</v>
      </c>
    </row>
    <row r="24" spans="2:8" ht="13.5">
      <c r="B24" s="103" t="s">
        <v>112</v>
      </c>
      <c r="C24" s="67" t="s">
        <v>139</v>
      </c>
      <c r="D24" s="32">
        <v>85</v>
      </c>
      <c r="E24" s="5" t="s">
        <v>67</v>
      </c>
      <c r="F24" s="5" t="s">
        <v>302</v>
      </c>
      <c r="G24" s="27" t="s">
        <v>390</v>
      </c>
      <c r="H24" s="20" t="s">
        <v>303</v>
      </c>
    </row>
    <row r="25" spans="2:8" ht="13.5">
      <c r="B25" s="98"/>
      <c r="C25" s="62" t="s">
        <v>140</v>
      </c>
      <c r="D25" s="33">
        <v>198</v>
      </c>
      <c r="E25" s="2" t="s">
        <v>297</v>
      </c>
      <c r="F25" s="2">
        <v>12</v>
      </c>
      <c r="G25" s="4" t="s">
        <v>350</v>
      </c>
      <c r="H25" s="7" t="s">
        <v>304</v>
      </c>
    </row>
    <row r="26" spans="2:8" ht="13.5">
      <c r="B26" s="98"/>
      <c r="C26" s="62" t="s">
        <v>142</v>
      </c>
      <c r="D26" s="33">
        <v>52</v>
      </c>
      <c r="E26" s="21" t="s">
        <v>297</v>
      </c>
      <c r="F26" s="2" t="s">
        <v>305</v>
      </c>
      <c r="G26" s="4" t="s">
        <v>349</v>
      </c>
      <c r="H26" s="7" t="s">
        <v>306</v>
      </c>
    </row>
    <row r="27" spans="2:8" ht="13.5">
      <c r="B27" s="98"/>
      <c r="C27" s="62" t="s">
        <v>434</v>
      </c>
      <c r="D27" s="33">
        <v>156</v>
      </c>
      <c r="E27" s="2" t="s">
        <v>9</v>
      </c>
      <c r="F27" s="2">
        <v>5</v>
      </c>
      <c r="G27" s="4" t="s">
        <v>442</v>
      </c>
      <c r="H27" s="7" t="s">
        <v>227</v>
      </c>
    </row>
    <row r="28" spans="2:10" ht="13.5">
      <c r="B28" s="98"/>
      <c r="C28" s="62" t="s">
        <v>138</v>
      </c>
      <c r="D28" s="33">
        <v>333</v>
      </c>
      <c r="E28" s="2" t="s">
        <v>8</v>
      </c>
      <c r="F28" s="2">
        <v>5</v>
      </c>
      <c r="G28" s="4" t="s">
        <v>417</v>
      </c>
      <c r="H28" s="7" t="s">
        <v>457</v>
      </c>
      <c r="J28" s="56"/>
    </row>
    <row r="29" spans="2:10" ht="13.5">
      <c r="B29" s="98"/>
      <c r="C29" s="62" t="s">
        <v>263</v>
      </c>
      <c r="D29" s="33">
        <v>144</v>
      </c>
      <c r="E29" s="2" t="s">
        <v>8</v>
      </c>
      <c r="F29" s="2">
        <v>5</v>
      </c>
      <c r="G29" s="4" t="s">
        <v>441</v>
      </c>
      <c r="H29" s="7" t="s">
        <v>121</v>
      </c>
      <c r="J29" s="56"/>
    </row>
    <row r="30" spans="2:10" ht="13.5">
      <c r="B30" s="98"/>
      <c r="C30" s="62" t="s">
        <v>141</v>
      </c>
      <c r="D30" s="33">
        <v>78</v>
      </c>
      <c r="E30" s="2" t="s">
        <v>8</v>
      </c>
      <c r="F30" s="2">
        <v>3</v>
      </c>
      <c r="G30" s="4" t="s">
        <v>359</v>
      </c>
      <c r="H30" s="7" t="s">
        <v>151</v>
      </c>
      <c r="J30" s="56"/>
    </row>
    <row r="31" spans="2:10" ht="13.5">
      <c r="B31" s="98"/>
      <c r="C31" s="62" t="s">
        <v>144</v>
      </c>
      <c r="D31" s="33">
        <v>120</v>
      </c>
      <c r="E31" s="2" t="s">
        <v>8</v>
      </c>
      <c r="F31" s="2">
        <v>3</v>
      </c>
      <c r="G31" s="4" t="s">
        <v>361</v>
      </c>
      <c r="H31" s="7" t="s">
        <v>93</v>
      </c>
      <c r="J31" s="56"/>
    </row>
    <row r="32" spans="2:10" ht="14.25" thickBot="1">
      <c r="B32" s="99"/>
      <c r="C32" s="63" t="s">
        <v>143</v>
      </c>
      <c r="D32" s="34">
        <v>32</v>
      </c>
      <c r="E32" s="9" t="s">
        <v>8</v>
      </c>
      <c r="F32" s="9">
        <v>4</v>
      </c>
      <c r="G32" s="29" t="s">
        <v>360</v>
      </c>
      <c r="H32" s="10" t="s">
        <v>82</v>
      </c>
      <c r="J32" s="56"/>
    </row>
    <row r="33" spans="2:8" ht="14.25" thickBot="1">
      <c r="B33" s="86" t="s">
        <v>7</v>
      </c>
      <c r="C33" s="87"/>
      <c r="D33" s="83">
        <f>SUM(D24:D32)</f>
        <v>1198</v>
      </c>
      <c r="E33" s="17"/>
      <c r="F33" s="16"/>
      <c r="G33" s="17"/>
      <c r="H33" s="18"/>
    </row>
    <row r="34" ht="13.5">
      <c r="H34" s="1"/>
    </row>
    <row r="35" spans="2:8" ht="14.25" thickBot="1">
      <c r="B35" t="s">
        <v>156</v>
      </c>
      <c r="E35" s="45"/>
      <c r="F35" s="1"/>
      <c r="H35" s="1"/>
    </row>
    <row r="36" spans="2:8" ht="14.25" thickBot="1">
      <c r="B36" s="76" t="s">
        <v>341</v>
      </c>
      <c r="C36" s="14" t="s">
        <v>0</v>
      </c>
      <c r="D36" s="14" t="s">
        <v>1</v>
      </c>
      <c r="E36" s="14" t="s">
        <v>2</v>
      </c>
      <c r="F36" s="14" t="s">
        <v>3</v>
      </c>
      <c r="G36" s="14" t="s">
        <v>4</v>
      </c>
      <c r="H36" s="39" t="s">
        <v>5</v>
      </c>
    </row>
    <row r="37" spans="2:8" ht="13.5">
      <c r="B37" s="94" t="s">
        <v>112</v>
      </c>
      <c r="C37" s="67" t="s">
        <v>157</v>
      </c>
      <c r="D37" s="32">
        <v>25</v>
      </c>
      <c r="E37" s="5" t="s">
        <v>8</v>
      </c>
      <c r="F37" s="5" t="s">
        <v>24</v>
      </c>
      <c r="G37" s="52" t="s">
        <v>392</v>
      </c>
      <c r="H37" s="20" t="s">
        <v>131</v>
      </c>
    </row>
    <row r="38" spans="2:10" ht="13.5">
      <c r="B38" s="95"/>
      <c r="C38" s="62" t="s">
        <v>435</v>
      </c>
      <c r="D38" s="33">
        <f>38+36+(42+20)+(30+0)+30</f>
        <v>196</v>
      </c>
      <c r="E38" s="2" t="s">
        <v>8</v>
      </c>
      <c r="F38" s="2" t="s">
        <v>460</v>
      </c>
      <c r="G38" s="4" t="s">
        <v>427</v>
      </c>
      <c r="H38" s="57" t="s">
        <v>459</v>
      </c>
      <c r="J38" s="55"/>
    </row>
    <row r="39" spans="2:10" ht="13.5">
      <c r="B39" s="95"/>
      <c r="C39" s="62" t="s">
        <v>158</v>
      </c>
      <c r="D39" s="33">
        <v>89</v>
      </c>
      <c r="E39" s="2" t="s">
        <v>8</v>
      </c>
      <c r="F39" s="2">
        <v>4</v>
      </c>
      <c r="G39" s="4" t="s">
        <v>468</v>
      </c>
      <c r="H39" s="7" t="s">
        <v>161</v>
      </c>
      <c r="J39" s="55"/>
    </row>
    <row r="40" spans="2:10" ht="14.25" thickBot="1">
      <c r="B40" s="86"/>
      <c r="C40" s="70" t="s">
        <v>436</v>
      </c>
      <c r="D40" s="36">
        <v>718</v>
      </c>
      <c r="E40" s="16" t="s">
        <v>8</v>
      </c>
      <c r="F40" s="16">
        <v>5</v>
      </c>
      <c r="G40" s="44" t="s">
        <v>472</v>
      </c>
      <c r="H40" s="18" t="s">
        <v>458</v>
      </c>
      <c r="J40" s="55"/>
    </row>
    <row r="41" spans="2:8" ht="14.25" thickBot="1">
      <c r="B41" s="86" t="s">
        <v>7</v>
      </c>
      <c r="C41" s="87"/>
      <c r="D41" s="83">
        <f>SUM(D37:D40)</f>
        <v>1028</v>
      </c>
      <c r="E41" s="17"/>
      <c r="F41" s="16"/>
      <c r="G41" s="17"/>
      <c r="H41" s="18"/>
    </row>
    <row r="42" spans="2:10" ht="13.5">
      <c r="B42" s="49"/>
      <c r="C42" s="49"/>
      <c r="D42" s="50"/>
      <c r="E42" s="51"/>
      <c r="F42" s="49"/>
      <c r="G42" s="51"/>
      <c r="H42" s="49"/>
      <c r="J42" s="55"/>
    </row>
    <row r="43" spans="2:8" ht="14.25" thickBot="1">
      <c r="B43" t="s">
        <v>340</v>
      </c>
      <c r="E43" s="45"/>
      <c r="H43" s="1"/>
    </row>
    <row r="44" spans="2:8" ht="14.25" thickBot="1">
      <c r="B44" s="79" t="s">
        <v>341</v>
      </c>
      <c r="C44" s="31" t="s">
        <v>0</v>
      </c>
      <c r="D44" s="31" t="s">
        <v>1</v>
      </c>
      <c r="E44" s="31" t="s">
        <v>2</v>
      </c>
      <c r="F44" s="31" t="s">
        <v>3</v>
      </c>
      <c r="G44" s="31" t="s">
        <v>4</v>
      </c>
      <c r="H44" s="38" t="s">
        <v>5</v>
      </c>
    </row>
    <row r="45" spans="2:8" ht="13.5">
      <c r="B45" s="103" t="s">
        <v>162</v>
      </c>
      <c r="C45" s="67" t="s">
        <v>165</v>
      </c>
      <c r="D45" s="32">
        <v>51</v>
      </c>
      <c r="E45" s="5" t="s">
        <v>307</v>
      </c>
      <c r="F45" s="5">
        <v>4</v>
      </c>
      <c r="G45" s="27" t="s">
        <v>170</v>
      </c>
      <c r="H45" s="20" t="s">
        <v>308</v>
      </c>
    </row>
    <row r="46" spans="2:8" ht="13.5">
      <c r="B46" s="104"/>
      <c r="C46" s="62" t="s">
        <v>173</v>
      </c>
      <c r="D46" s="33">
        <v>51</v>
      </c>
      <c r="E46" s="2" t="s">
        <v>297</v>
      </c>
      <c r="F46" s="2">
        <v>3</v>
      </c>
      <c r="G46" s="4" t="s">
        <v>180</v>
      </c>
      <c r="H46" s="7" t="s">
        <v>309</v>
      </c>
    </row>
    <row r="47" spans="2:8" ht="13.5">
      <c r="B47" s="104"/>
      <c r="C47" s="62" t="s">
        <v>190</v>
      </c>
      <c r="D47" s="33">
        <v>84</v>
      </c>
      <c r="E47" s="2" t="s">
        <v>297</v>
      </c>
      <c r="F47" s="2">
        <v>3</v>
      </c>
      <c r="G47" s="4" t="s">
        <v>196</v>
      </c>
      <c r="H47" s="7" t="s">
        <v>284</v>
      </c>
    </row>
    <row r="48" spans="2:8" ht="13.5">
      <c r="B48" s="104"/>
      <c r="C48" s="62" t="s">
        <v>191</v>
      </c>
      <c r="D48" s="33">
        <v>42</v>
      </c>
      <c r="E48" s="2" t="s">
        <v>9</v>
      </c>
      <c r="F48" s="2">
        <v>3</v>
      </c>
      <c r="G48" s="4" t="s">
        <v>198</v>
      </c>
      <c r="H48" s="7" t="s">
        <v>310</v>
      </c>
    </row>
    <row r="49" spans="2:8" ht="13.5">
      <c r="B49" s="104"/>
      <c r="C49" s="62" t="s">
        <v>192</v>
      </c>
      <c r="D49" s="33">
        <v>72</v>
      </c>
      <c r="E49" s="2" t="s">
        <v>9</v>
      </c>
      <c r="F49" s="2" t="s">
        <v>285</v>
      </c>
      <c r="G49" s="4" t="s">
        <v>201</v>
      </c>
      <c r="H49" s="7" t="s">
        <v>286</v>
      </c>
    </row>
    <row r="50" spans="2:10" ht="13.5">
      <c r="B50" s="104"/>
      <c r="C50" s="62" t="s">
        <v>446</v>
      </c>
      <c r="D50" s="33">
        <f>36+28+28+36+48+80+42</f>
        <v>298</v>
      </c>
      <c r="E50" s="2" t="s">
        <v>9</v>
      </c>
      <c r="F50" s="2" t="s">
        <v>418</v>
      </c>
      <c r="G50" s="4" t="s">
        <v>393</v>
      </c>
      <c r="H50" s="57" t="s">
        <v>461</v>
      </c>
      <c r="J50" s="55"/>
    </row>
    <row r="51" spans="2:10" ht="13.5">
      <c r="B51" s="104"/>
      <c r="C51" s="62" t="s">
        <v>177</v>
      </c>
      <c r="D51" s="33">
        <v>114</v>
      </c>
      <c r="E51" s="21" t="s">
        <v>8</v>
      </c>
      <c r="F51" s="2">
        <v>5</v>
      </c>
      <c r="G51" s="4" t="s">
        <v>396</v>
      </c>
      <c r="H51" s="7" t="s">
        <v>445</v>
      </c>
      <c r="J51" s="55"/>
    </row>
    <row r="52" spans="2:10" ht="13.5">
      <c r="B52" s="104"/>
      <c r="C52" s="62" t="s">
        <v>166</v>
      </c>
      <c r="D52" s="33">
        <v>140</v>
      </c>
      <c r="E52" s="2" t="s">
        <v>75</v>
      </c>
      <c r="F52" s="2" t="s">
        <v>10</v>
      </c>
      <c r="G52" s="4" t="s">
        <v>412</v>
      </c>
      <c r="H52" s="7" t="s">
        <v>172</v>
      </c>
      <c r="J52" s="55"/>
    </row>
    <row r="53" spans="2:10" ht="13.5">
      <c r="B53" s="104"/>
      <c r="C53" s="62" t="s">
        <v>174</v>
      </c>
      <c r="D53" s="33">
        <v>110</v>
      </c>
      <c r="E53" s="2" t="s">
        <v>182</v>
      </c>
      <c r="F53" s="2">
        <v>5</v>
      </c>
      <c r="G53" s="4" t="s">
        <v>183</v>
      </c>
      <c r="H53" s="7" t="s">
        <v>184</v>
      </c>
      <c r="J53" s="55"/>
    </row>
    <row r="54" spans="2:10" ht="13.5">
      <c r="B54" s="104"/>
      <c r="C54" s="62" t="s">
        <v>175</v>
      </c>
      <c r="D54" s="33">
        <v>110</v>
      </c>
      <c r="E54" s="2" t="s">
        <v>75</v>
      </c>
      <c r="F54" s="2">
        <v>5</v>
      </c>
      <c r="G54" s="4" t="s">
        <v>395</v>
      </c>
      <c r="H54" s="7" t="s">
        <v>150</v>
      </c>
      <c r="J54" s="55"/>
    </row>
    <row r="55" spans="2:10" ht="13.5">
      <c r="B55" s="104"/>
      <c r="C55" s="62" t="s">
        <v>176</v>
      </c>
      <c r="D55" s="33">
        <v>104</v>
      </c>
      <c r="E55" s="2" t="s">
        <v>8</v>
      </c>
      <c r="F55" s="2">
        <v>4</v>
      </c>
      <c r="G55" s="4" t="s">
        <v>185</v>
      </c>
      <c r="H55" s="7" t="s">
        <v>169</v>
      </c>
      <c r="J55" s="55"/>
    </row>
    <row r="56" spans="2:10" ht="13.5">
      <c r="B56" s="104"/>
      <c r="C56" s="62" t="s">
        <v>164</v>
      </c>
      <c r="D56" s="33">
        <v>96</v>
      </c>
      <c r="E56" s="2" t="s">
        <v>75</v>
      </c>
      <c r="F56" s="2">
        <v>4</v>
      </c>
      <c r="G56" s="4" t="s">
        <v>168</v>
      </c>
      <c r="H56" s="7" t="s">
        <v>169</v>
      </c>
      <c r="J56" s="55"/>
    </row>
    <row r="57" spans="2:10" ht="13.5">
      <c r="B57" s="104"/>
      <c r="C57" s="62" t="s">
        <v>178</v>
      </c>
      <c r="D57" s="33">
        <v>124</v>
      </c>
      <c r="E57" s="21" t="s">
        <v>8</v>
      </c>
      <c r="F57" s="2" t="s">
        <v>24</v>
      </c>
      <c r="G57" s="4" t="s">
        <v>381</v>
      </c>
      <c r="H57" s="7" t="s">
        <v>187</v>
      </c>
      <c r="J57" s="55"/>
    </row>
    <row r="58" spans="2:10" ht="13.5">
      <c r="B58" s="104"/>
      <c r="C58" s="62" t="s">
        <v>179</v>
      </c>
      <c r="D58" s="33">
        <v>50</v>
      </c>
      <c r="E58" s="2" t="s">
        <v>8</v>
      </c>
      <c r="F58" s="2">
        <v>3</v>
      </c>
      <c r="G58" s="4" t="s">
        <v>188</v>
      </c>
      <c r="H58" s="7" t="s">
        <v>189</v>
      </c>
      <c r="J58" s="55"/>
    </row>
    <row r="59" spans="2:10" ht="13.5">
      <c r="B59" s="104"/>
      <c r="C59" s="62" t="s">
        <v>193</v>
      </c>
      <c r="D59" s="33">
        <v>56</v>
      </c>
      <c r="E59" s="2" t="s">
        <v>182</v>
      </c>
      <c r="F59" s="2">
        <v>4</v>
      </c>
      <c r="G59" s="4" t="s">
        <v>203</v>
      </c>
      <c r="H59" s="7" t="s">
        <v>85</v>
      </c>
      <c r="J59" s="55"/>
    </row>
    <row r="60" spans="2:10" ht="14.25" thickBot="1">
      <c r="B60" s="105"/>
      <c r="C60" s="63" t="s">
        <v>194</v>
      </c>
      <c r="D60" s="34">
        <v>56</v>
      </c>
      <c r="E60" s="24" t="s">
        <v>182</v>
      </c>
      <c r="F60" s="9">
        <v>4</v>
      </c>
      <c r="G60" s="29" t="s">
        <v>380</v>
      </c>
      <c r="H60" s="10" t="s">
        <v>64</v>
      </c>
      <c r="J60" s="55"/>
    </row>
    <row r="61" spans="2:8" ht="14.25" thickBot="1">
      <c r="B61" s="86" t="s">
        <v>7</v>
      </c>
      <c r="C61" s="87"/>
      <c r="D61" s="83">
        <f>SUM(D45:D60)</f>
        <v>1558</v>
      </c>
      <c r="E61" s="17"/>
      <c r="F61" s="16"/>
      <c r="G61" s="17"/>
      <c r="H61" s="18"/>
    </row>
  </sheetData>
  <sheetProtection/>
  <mergeCells count="8">
    <mergeCell ref="B4:B19"/>
    <mergeCell ref="B24:B32"/>
    <mergeCell ref="B45:B60"/>
    <mergeCell ref="B37:B40"/>
    <mergeCell ref="B61:C61"/>
    <mergeCell ref="B33:C33"/>
    <mergeCell ref="B20:C20"/>
    <mergeCell ref="B41:C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H48"/>
  <sheetViews>
    <sheetView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1.75390625" style="0" customWidth="1"/>
    <col min="2" max="2" width="7.375" style="0" customWidth="1"/>
    <col min="3" max="3" width="19.00390625" style="0" customWidth="1"/>
    <col min="4" max="4" width="7.00390625" style="0" customWidth="1"/>
    <col min="5" max="6" width="8.00390625" style="0" customWidth="1"/>
    <col min="7" max="7" width="28.00390625" style="0" customWidth="1"/>
    <col min="8" max="8" width="12.00390625" style="0" customWidth="1"/>
  </cols>
  <sheetData>
    <row r="1" ht="13.5">
      <c r="B1" t="s">
        <v>483</v>
      </c>
    </row>
    <row r="2" spans="2:5" ht="14.25" thickBot="1">
      <c r="B2" t="s">
        <v>332</v>
      </c>
      <c r="E2" s="45"/>
    </row>
    <row r="3" spans="2:8" ht="14.25" thickBot="1">
      <c r="B3" s="76" t="s">
        <v>341</v>
      </c>
      <c r="C3" s="31" t="s">
        <v>0</v>
      </c>
      <c r="D3" s="31" t="s">
        <v>1</v>
      </c>
      <c r="E3" s="31" t="s">
        <v>2</v>
      </c>
      <c r="F3" s="31" t="s">
        <v>3</v>
      </c>
      <c r="G3" s="31" t="s">
        <v>4</v>
      </c>
      <c r="H3" s="38" t="s">
        <v>5</v>
      </c>
    </row>
    <row r="4" spans="2:8" ht="13.5">
      <c r="B4" s="94" t="s">
        <v>206</v>
      </c>
      <c r="C4" s="67" t="s">
        <v>206</v>
      </c>
      <c r="D4" s="32">
        <v>280</v>
      </c>
      <c r="E4" s="5" t="s">
        <v>182</v>
      </c>
      <c r="F4" s="5">
        <v>5</v>
      </c>
      <c r="G4" s="27" t="s">
        <v>208</v>
      </c>
      <c r="H4" s="20" t="s">
        <v>209</v>
      </c>
    </row>
    <row r="5" spans="2:8" ht="13.5">
      <c r="B5" s="95"/>
      <c r="C5" s="62" t="s">
        <v>207</v>
      </c>
      <c r="D5" s="33">
        <v>157</v>
      </c>
      <c r="E5" s="2" t="s">
        <v>8</v>
      </c>
      <c r="F5" s="2" t="s">
        <v>24</v>
      </c>
      <c r="G5" s="4" t="s">
        <v>210</v>
      </c>
      <c r="H5" s="7" t="s">
        <v>211</v>
      </c>
    </row>
    <row r="6" spans="2:8" ht="14.25" thickBot="1">
      <c r="B6" s="86"/>
      <c r="C6" s="66" t="s">
        <v>264</v>
      </c>
      <c r="D6" s="36">
        <v>300</v>
      </c>
      <c r="E6" s="16" t="s">
        <v>146</v>
      </c>
      <c r="F6" s="16">
        <v>5</v>
      </c>
      <c r="G6" s="37" t="s">
        <v>430</v>
      </c>
      <c r="H6" s="18" t="s">
        <v>431</v>
      </c>
    </row>
    <row r="7" spans="2:8" ht="14.25" thickBot="1">
      <c r="B7" s="86" t="s">
        <v>7</v>
      </c>
      <c r="C7" s="87"/>
      <c r="D7" s="17">
        <f>SUM(D4:D6)</f>
        <v>737</v>
      </c>
      <c r="E7" s="17"/>
      <c r="F7" s="16"/>
      <c r="G7" s="17"/>
      <c r="H7" s="18"/>
    </row>
    <row r="8" ht="13.5">
      <c r="H8" s="1"/>
    </row>
    <row r="9" spans="2:8" ht="14.25" thickBot="1">
      <c r="B9" t="s">
        <v>333</v>
      </c>
      <c r="E9" s="45"/>
      <c r="H9" s="1"/>
    </row>
    <row r="10" spans="2:8" ht="14.25" thickBot="1">
      <c r="B10" s="76" t="s">
        <v>341</v>
      </c>
      <c r="C10" s="31" t="s">
        <v>0</v>
      </c>
      <c r="D10" s="31" t="s">
        <v>1</v>
      </c>
      <c r="E10" s="31" t="s">
        <v>2</v>
      </c>
      <c r="F10" s="31" t="s">
        <v>3</v>
      </c>
      <c r="G10" s="31" t="s">
        <v>4</v>
      </c>
      <c r="H10" s="38" t="s">
        <v>5</v>
      </c>
    </row>
    <row r="11" spans="2:8" ht="13.5">
      <c r="B11" s="94" t="s">
        <v>206</v>
      </c>
      <c r="C11" s="67" t="s">
        <v>212</v>
      </c>
      <c r="D11" s="19">
        <v>88</v>
      </c>
      <c r="E11" s="23" t="s">
        <v>205</v>
      </c>
      <c r="F11" s="5">
        <v>4</v>
      </c>
      <c r="G11" s="19" t="s">
        <v>365</v>
      </c>
      <c r="H11" s="20" t="s">
        <v>199</v>
      </c>
    </row>
    <row r="12" spans="2:8" ht="14.25" thickBot="1">
      <c r="B12" s="86"/>
      <c r="C12" s="63" t="s">
        <v>213</v>
      </c>
      <c r="D12" s="8">
        <v>96</v>
      </c>
      <c r="E12" s="24" t="s">
        <v>167</v>
      </c>
      <c r="F12" s="9" t="s">
        <v>160</v>
      </c>
      <c r="G12" s="8" t="s">
        <v>214</v>
      </c>
      <c r="H12" s="10" t="s">
        <v>215</v>
      </c>
    </row>
    <row r="13" spans="2:8" ht="14.25" thickBot="1">
      <c r="B13" s="86" t="s">
        <v>7</v>
      </c>
      <c r="C13" s="87"/>
      <c r="D13" s="17">
        <f>SUM(D11:D12)</f>
        <v>184</v>
      </c>
      <c r="E13" s="17"/>
      <c r="F13" s="16"/>
      <c r="G13" s="17"/>
      <c r="H13" s="18"/>
    </row>
    <row r="14" spans="6:8" ht="13.5">
      <c r="F14" s="1"/>
      <c r="H14" s="1"/>
    </row>
    <row r="15" spans="2:8" ht="14.25" thickBot="1">
      <c r="B15" t="s">
        <v>216</v>
      </c>
      <c r="E15" s="45"/>
      <c r="F15" s="1"/>
      <c r="H15" s="1"/>
    </row>
    <row r="16" spans="2:8" ht="14.25" thickBot="1">
      <c r="B16" s="76" t="s">
        <v>341</v>
      </c>
      <c r="C16" s="14" t="s">
        <v>0</v>
      </c>
      <c r="D16" s="14" t="s">
        <v>1</v>
      </c>
      <c r="E16" s="14" t="s">
        <v>2</v>
      </c>
      <c r="F16" s="14" t="s">
        <v>3</v>
      </c>
      <c r="G16" s="14" t="s">
        <v>4</v>
      </c>
      <c r="H16" s="39" t="s">
        <v>5</v>
      </c>
    </row>
    <row r="17" spans="2:8" ht="13.5">
      <c r="B17" s="94" t="s">
        <v>234</v>
      </c>
      <c r="C17" s="67" t="s">
        <v>217</v>
      </c>
      <c r="D17" s="32">
        <v>192</v>
      </c>
      <c r="E17" s="5" t="s">
        <v>62</v>
      </c>
      <c r="F17" s="5">
        <v>4</v>
      </c>
      <c r="G17" s="27" t="s">
        <v>366</v>
      </c>
      <c r="H17" s="20" t="s">
        <v>223</v>
      </c>
    </row>
    <row r="18" spans="2:8" ht="13.5">
      <c r="B18" s="96"/>
      <c r="C18" s="62" t="s">
        <v>218</v>
      </c>
      <c r="D18" s="33">
        <v>60</v>
      </c>
      <c r="E18" s="2" t="s">
        <v>67</v>
      </c>
      <c r="F18" s="2">
        <v>5</v>
      </c>
      <c r="G18" s="4" t="s">
        <v>367</v>
      </c>
      <c r="H18" s="7" t="s">
        <v>150</v>
      </c>
    </row>
    <row r="19" spans="2:8" ht="13.5">
      <c r="B19" s="96"/>
      <c r="C19" s="62" t="s">
        <v>219</v>
      </c>
      <c r="D19" s="33">
        <v>112</v>
      </c>
      <c r="E19" s="2" t="s">
        <v>8</v>
      </c>
      <c r="F19" s="2">
        <v>4</v>
      </c>
      <c r="G19" s="4" t="s">
        <v>368</v>
      </c>
      <c r="H19" s="7" t="s">
        <v>224</v>
      </c>
    </row>
    <row r="20" spans="2:8" ht="13.5">
      <c r="B20" s="96"/>
      <c r="C20" s="65" t="s">
        <v>220</v>
      </c>
      <c r="D20" s="35">
        <v>220</v>
      </c>
      <c r="E20" s="22" t="s">
        <v>8</v>
      </c>
      <c r="F20" s="11">
        <v>5</v>
      </c>
      <c r="G20" s="28" t="s">
        <v>369</v>
      </c>
      <c r="H20" s="12" t="s">
        <v>225</v>
      </c>
    </row>
    <row r="21" spans="2:8" ht="13.5">
      <c r="B21" s="96"/>
      <c r="C21" s="62" t="s">
        <v>221</v>
      </c>
      <c r="D21" s="33">
        <v>80</v>
      </c>
      <c r="E21" s="21" t="s">
        <v>8</v>
      </c>
      <c r="F21" s="2">
        <v>4</v>
      </c>
      <c r="G21" s="4" t="s">
        <v>370</v>
      </c>
      <c r="H21" s="7" t="s">
        <v>226</v>
      </c>
    </row>
    <row r="22" spans="2:8" ht="13.5">
      <c r="B22" s="96"/>
      <c r="C22" s="62" t="s">
        <v>222</v>
      </c>
      <c r="D22" s="33">
        <v>125</v>
      </c>
      <c r="E22" s="2" t="s">
        <v>8</v>
      </c>
      <c r="F22" s="2">
        <v>5</v>
      </c>
      <c r="G22" s="4" t="s">
        <v>371</v>
      </c>
      <c r="H22" s="7" t="s">
        <v>227</v>
      </c>
    </row>
    <row r="23" spans="2:8" ht="14.25" thickBot="1">
      <c r="B23" s="97"/>
      <c r="C23" s="66"/>
      <c r="D23" s="36"/>
      <c r="E23" s="16"/>
      <c r="F23" s="16"/>
      <c r="G23" s="37"/>
      <c r="H23" s="18"/>
    </row>
    <row r="24" spans="2:8" ht="14.25" thickBot="1">
      <c r="B24" s="86" t="s">
        <v>7</v>
      </c>
      <c r="C24" s="87"/>
      <c r="D24" s="36">
        <f>SUM(D17:D23)</f>
        <v>789</v>
      </c>
      <c r="E24" s="17"/>
      <c r="F24" s="16"/>
      <c r="G24" s="17"/>
      <c r="H24" s="18"/>
    </row>
    <row r="25" ht="13.5">
      <c r="H25" s="1"/>
    </row>
    <row r="26" spans="2:8" ht="14.25" thickBot="1">
      <c r="B26" t="s">
        <v>228</v>
      </c>
      <c r="E26" s="45"/>
      <c r="H26" s="1"/>
    </row>
    <row r="27" spans="2:8" ht="14.25" thickBot="1">
      <c r="B27" s="76" t="s">
        <v>341</v>
      </c>
      <c r="C27" s="14" t="s">
        <v>0</v>
      </c>
      <c r="D27" s="14" t="s">
        <v>1</v>
      </c>
      <c r="E27" s="14" t="s">
        <v>2</v>
      </c>
      <c r="F27" s="14" t="s">
        <v>3</v>
      </c>
      <c r="G27" s="14" t="s">
        <v>4</v>
      </c>
      <c r="H27" s="39" t="s">
        <v>5</v>
      </c>
    </row>
    <row r="28" spans="2:8" ht="13.5">
      <c r="B28" s="94" t="s">
        <v>234</v>
      </c>
      <c r="C28" s="65" t="s">
        <v>473</v>
      </c>
      <c r="D28" s="35">
        <v>112</v>
      </c>
      <c r="E28" s="11" t="s">
        <v>8</v>
      </c>
      <c r="F28" s="11" t="s">
        <v>319</v>
      </c>
      <c r="G28" s="28" t="s">
        <v>363</v>
      </c>
      <c r="H28" s="12" t="s">
        <v>235</v>
      </c>
    </row>
    <row r="29" spans="2:8" ht="13.5">
      <c r="B29" s="95"/>
      <c r="C29" s="62" t="s">
        <v>230</v>
      </c>
      <c r="D29" s="33">
        <v>64</v>
      </c>
      <c r="E29" s="2" t="s">
        <v>8</v>
      </c>
      <c r="F29" s="2">
        <v>4</v>
      </c>
      <c r="G29" s="4" t="s">
        <v>372</v>
      </c>
      <c r="H29" s="7" t="s">
        <v>226</v>
      </c>
    </row>
    <row r="30" spans="2:8" ht="13.5">
      <c r="B30" s="96"/>
      <c r="C30" s="62" t="s">
        <v>231</v>
      </c>
      <c r="D30" s="33">
        <v>52</v>
      </c>
      <c r="E30" s="2" t="s">
        <v>8</v>
      </c>
      <c r="F30" s="2">
        <v>6</v>
      </c>
      <c r="G30" s="4" t="s">
        <v>364</v>
      </c>
      <c r="H30" s="7" t="s">
        <v>236</v>
      </c>
    </row>
    <row r="31" spans="2:8" ht="13.5">
      <c r="B31" s="96"/>
      <c r="C31" s="62" t="s">
        <v>474</v>
      </c>
      <c r="D31" s="33">
        <v>122</v>
      </c>
      <c r="E31" s="2" t="s">
        <v>8</v>
      </c>
      <c r="F31" s="2">
        <v>4</v>
      </c>
      <c r="G31" s="4" t="s">
        <v>373</v>
      </c>
      <c r="H31" s="7" t="s">
        <v>237</v>
      </c>
    </row>
    <row r="32" spans="2:8" ht="14.25" thickBot="1">
      <c r="B32" s="97"/>
      <c r="C32" s="66"/>
      <c r="D32" s="36"/>
      <c r="E32" s="16"/>
      <c r="F32" s="16"/>
      <c r="G32" s="37"/>
      <c r="H32" s="18"/>
    </row>
    <row r="33" spans="2:8" ht="14.25" thickBot="1">
      <c r="B33" s="86" t="s">
        <v>7</v>
      </c>
      <c r="C33" s="87"/>
      <c r="D33" s="36">
        <f>SUM(D28:D32)</f>
        <v>350</v>
      </c>
      <c r="E33" s="17"/>
      <c r="F33" s="16"/>
      <c r="G33" s="17"/>
      <c r="H33" s="18"/>
    </row>
    <row r="34" ht="13.5">
      <c r="H34" s="1"/>
    </row>
    <row r="35" spans="2:8" ht="14.25" thickBot="1">
      <c r="B35" t="s">
        <v>239</v>
      </c>
      <c r="E35" s="45"/>
      <c r="F35" s="1"/>
      <c r="H35" s="1"/>
    </row>
    <row r="36" spans="2:8" ht="14.25" thickBot="1">
      <c r="B36" s="76" t="s">
        <v>341</v>
      </c>
      <c r="C36" s="14" t="s">
        <v>0</v>
      </c>
      <c r="D36" s="14" t="s">
        <v>1</v>
      </c>
      <c r="E36" s="14" t="s">
        <v>2</v>
      </c>
      <c r="F36" s="14" t="s">
        <v>3</v>
      </c>
      <c r="G36" s="14" t="s">
        <v>4</v>
      </c>
      <c r="H36" s="39" t="s">
        <v>5</v>
      </c>
    </row>
    <row r="37" spans="2:8" ht="13.5">
      <c r="B37" s="94" t="s">
        <v>234</v>
      </c>
      <c r="C37" s="67" t="s">
        <v>233</v>
      </c>
      <c r="D37" s="32">
        <v>210</v>
      </c>
      <c r="E37" s="5" t="s">
        <v>8</v>
      </c>
      <c r="F37" s="5">
        <v>5</v>
      </c>
      <c r="G37" s="27" t="s">
        <v>374</v>
      </c>
      <c r="H37" s="20" t="s">
        <v>238</v>
      </c>
    </row>
    <row r="38" spans="2:8" ht="13.5">
      <c r="B38" s="95"/>
      <c r="C38" s="65" t="s">
        <v>240</v>
      </c>
      <c r="D38" s="35">
        <v>114</v>
      </c>
      <c r="E38" s="11" t="s">
        <v>205</v>
      </c>
      <c r="F38" s="11">
        <v>3</v>
      </c>
      <c r="G38" s="28" t="s">
        <v>375</v>
      </c>
      <c r="H38" s="12" t="s">
        <v>150</v>
      </c>
    </row>
    <row r="39" spans="2:8" ht="13.5">
      <c r="B39" s="95"/>
      <c r="C39" s="62" t="s">
        <v>334</v>
      </c>
      <c r="D39" s="33">
        <v>500</v>
      </c>
      <c r="E39" s="2" t="s">
        <v>9</v>
      </c>
      <c r="F39" s="2">
        <v>5</v>
      </c>
      <c r="G39" s="4" t="s">
        <v>376</v>
      </c>
      <c r="H39" s="7" t="s">
        <v>336</v>
      </c>
    </row>
    <row r="40" spans="2:8" ht="13.5">
      <c r="B40" s="95"/>
      <c r="C40" s="85" t="s">
        <v>335</v>
      </c>
      <c r="D40" s="33">
        <f>50+30+30+40+50+50+30+40+50+50+36+36</f>
        <v>492</v>
      </c>
      <c r="E40" s="2" t="s">
        <v>475</v>
      </c>
      <c r="F40" s="2">
        <v>5</v>
      </c>
      <c r="G40" s="4" t="s">
        <v>376</v>
      </c>
      <c r="H40" s="7" t="s">
        <v>337</v>
      </c>
    </row>
    <row r="41" spans="2:8" ht="14.25" thickBot="1">
      <c r="B41" s="86"/>
      <c r="C41" s="63" t="s">
        <v>241</v>
      </c>
      <c r="D41" s="34">
        <v>66</v>
      </c>
      <c r="E41" s="9" t="s">
        <v>8</v>
      </c>
      <c r="F41" s="9" t="s">
        <v>242</v>
      </c>
      <c r="G41" s="29" t="s">
        <v>402</v>
      </c>
      <c r="H41" s="10" t="s">
        <v>243</v>
      </c>
    </row>
    <row r="42" spans="2:8" ht="14.25" thickBot="1">
      <c r="B42" s="86" t="s">
        <v>7</v>
      </c>
      <c r="C42" s="87"/>
      <c r="D42" s="36">
        <f>SUM(D37:D41)</f>
        <v>1382</v>
      </c>
      <c r="E42" s="17"/>
      <c r="F42" s="16"/>
      <c r="G42" s="17"/>
      <c r="H42" s="18"/>
    </row>
    <row r="44" spans="2:8" ht="14.25" thickBot="1">
      <c r="B44" t="s">
        <v>244</v>
      </c>
      <c r="E44" s="45"/>
      <c r="F44" s="1"/>
      <c r="H44" s="1"/>
    </row>
    <row r="45" spans="2:8" ht="14.25" thickBot="1">
      <c r="B45" s="76" t="s">
        <v>341</v>
      </c>
      <c r="C45" s="14" t="s">
        <v>0</v>
      </c>
      <c r="D45" s="14" t="s">
        <v>1</v>
      </c>
      <c r="E45" s="14" t="s">
        <v>2</v>
      </c>
      <c r="F45" s="14" t="s">
        <v>3</v>
      </c>
      <c r="G45" s="14" t="s">
        <v>4</v>
      </c>
      <c r="H45" s="39" t="s">
        <v>5</v>
      </c>
    </row>
    <row r="46" spans="2:8" ht="13.5">
      <c r="B46" s="94" t="s">
        <v>234</v>
      </c>
      <c r="C46" s="67" t="s">
        <v>245</v>
      </c>
      <c r="D46" s="32">
        <v>50</v>
      </c>
      <c r="E46" s="5" t="s">
        <v>205</v>
      </c>
      <c r="F46" s="5">
        <v>5</v>
      </c>
      <c r="G46" s="27" t="s">
        <v>248</v>
      </c>
      <c r="H46" s="20" t="s">
        <v>247</v>
      </c>
    </row>
    <row r="47" spans="2:8" ht="14.25" thickBot="1">
      <c r="B47" s="97"/>
      <c r="C47" s="63" t="s">
        <v>246</v>
      </c>
      <c r="D47" s="34">
        <v>84</v>
      </c>
      <c r="E47" s="9" t="s">
        <v>9</v>
      </c>
      <c r="F47" s="9" t="s">
        <v>160</v>
      </c>
      <c r="G47" s="29" t="s">
        <v>249</v>
      </c>
      <c r="H47" s="10" t="s">
        <v>250</v>
      </c>
    </row>
    <row r="48" spans="2:8" ht="14.25" thickBot="1">
      <c r="B48" s="86" t="s">
        <v>7</v>
      </c>
      <c r="C48" s="87"/>
      <c r="D48" s="36">
        <f>SUM(D46:D47)</f>
        <v>134</v>
      </c>
      <c r="E48" s="17"/>
      <c r="F48" s="16"/>
      <c r="G48" s="17"/>
      <c r="H48" s="18"/>
    </row>
  </sheetData>
  <sheetProtection/>
  <mergeCells count="12">
    <mergeCell ref="B4:B6"/>
    <mergeCell ref="B11:B12"/>
    <mergeCell ref="B17:B23"/>
    <mergeCell ref="B24:C24"/>
    <mergeCell ref="B7:C7"/>
    <mergeCell ref="B13:C13"/>
    <mergeCell ref="B28:B32"/>
    <mergeCell ref="B33:C33"/>
    <mergeCell ref="B37:B41"/>
    <mergeCell ref="B48:C48"/>
    <mergeCell ref="B46:B47"/>
    <mergeCell ref="B42:C42"/>
  </mergeCells>
  <printOptions/>
  <pageMargins left="0.787" right="0.787" top="0.984" bottom="0.984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JYU-TAKU</dc:creator>
  <cp:keywords/>
  <dc:description/>
  <cp:lastModifiedBy>y-ooki</cp:lastModifiedBy>
  <cp:lastPrinted>2021-04-30T04:56:53Z</cp:lastPrinted>
  <dcterms:created xsi:type="dcterms:W3CDTF">2003-11-05T02:04:06Z</dcterms:created>
  <dcterms:modified xsi:type="dcterms:W3CDTF">2021-04-30T04:59:21Z</dcterms:modified>
  <cp:category/>
  <cp:version/>
  <cp:contentType/>
  <cp:contentStatus/>
</cp:coreProperties>
</file>